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875" windowWidth="9990" windowHeight="2250" tabRatio="736" firstSheet="20" activeTab="20"/>
  </bookViews>
  <sheets>
    <sheet name="DONG LUC" sheetId="56" state="hidden" r:id="rId1"/>
    <sheet name="CO KHI" sheetId="57" state="hidden" r:id="rId2"/>
    <sheet name="CNTT" sheetId="58" state="hidden" r:id="rId3"/>
    <sheet name="DIEN TU" sheetId="59" state="hidden" r:id="rId4"/>
    <sheet name="KHCB" sheetId="60" state="hidden" r:id="rId5"/>
    <sheet name="KINH TE" sheetId="61" state="hidden" r:id="rId6"/>
    <sheet name="LLCT" sheetId="62" state="hidden" r:id="rId7"/>
    <sheet name="NHIET" sheetId="64" state="hidden" r:id="rId8"/>
    <sheet name="XAY DUNG" sheetId="65" state="hidden" r:id="rId9"/>
    <sheet name="KE TOAN" sheetId="68" state="hidden" r:id="rId10"/>
    <sheet name="KHAO THI" sheetId="69" state="hidden" r:id="rId11"/>
    <sheet name="QHQT" sheetId="70" state="hidden" r:id="rId12"/>
    <sheet name="QUAN TRI" sheetId="71" state="hidden" r:id="rId13"/>
    <sheet name="TCHC" sheetId="72" state="hidden" r:id="rId14"/>
    <sheet name="DAO TAO" sheetId="73" state="hidden" r:id="rId15"/>
    <sheet name="TT DAO TAO" sheetId="76" state="hidden" r:id="rId16"/>
    <sheet name="QHDN" sheetId="77" state="hidden" r:id="rId17"/>
    <sheet name="QLDL" sheetId="78" state="hidden" r:id="rId18"/>
    <sheet name="BGH" sheetId="80" state="hidden" r:id="rId19"/>
    <sheet name="Y TE" sheetId="81" state="hidden" r:id="rId20"/>
    <sheet name="Ca truong (2)" sheetId="94" r:id="rId21"/>
    <sheet name="Ca truong" sheetId="87" r:id="rId22"/>
    <sheet name="KH" sheetId="93" r:id="rId23"/>
    <sheet name="Kiem chuc" sheetId="92" r:id="rId24"/>
    <sheet name="N.Lanh" sheetId="91" r:id="rId25"/>
    <sheet name="K.May" sheetId="90" r:id="rId26"/>
    <sheet name="K.D-DT" sheetId="89" r:id="rId27"/>
    <sheet name="K.CNTT" sheetId="88" r:id="rId28"/>
    <sheet name="K.Co khi" sheetId="86" r:id="rId29"/>
    <sheet name="K.Dong luc" sheetId="85" r:id="rId30"/>
    <sheet name="THONG KE" sheetId="79" state="hidden" r:id="rId31"/>
    <sheet name="MAY" sheetId="83" state="hidden" r:id="rId32"/>
    <sheet name="QLHS" sheetId="84" state="hidden" r:id="rId33"/>
  </sheets>
  <definedNames>
    <definedName name="_xlnm._FilterDatabase" localSheetId="18" hidden="1">BGH!$A$17:$BR$17</definedName>
    <definedName name="_xlnm._FilterDatabase" localSheetId="21" hidden="1">'Ca truong'!$A$4:$BZ$152</definedName>
    <definedName name="_xlnm._FilterDatabase" localSheetId="20" hidden="1">'Ca truong (2)'!$A$4:$BZ$77</definedName>
    <definedName name="_xlnm._FilterDatabase" localSheetId="2" hidden="1">CNTT!$A$6:$BR$6</definedName>
    <definedName name="_xlnm._FilterDatabase" localSheetId="1" hidden="1">'CO KHI'!$A$6:$BU$33</definedName>
    <definedName name="_xlnm._FilterDatabase" localSheetId="14" hidden="1">'DAO TAO'!$A$6:$BR$6</definedName>
    <definedName name="_xlnm._FilterDatabase" localSheetId="3" hidden="1">'DIEN TU'!$A$6:$BR$6</definedName>
    <definedName name="_xlnm._FilterDatabase" localSheetId="0" hidden="1">'DONG LUC'!$A$6:$BU$26</definedName>
    <definedName name="_xlnm._FilterDatabase" localSheetId="27" hidden="1">K.CNTT!$A$4:$BZ$7</definedName>
    <definedName name="_xlnm._FilterDatabase" localSheetId="28" hidden="1">'K.Co khi'!$A$4:$BZ$18</definedName>
    <definedName name="_xlnm._FilterDatabase" localSheetId="26" hidden="1">'K.D-DT'!$A$4:$BZ$24</definedName>
    <definedName name="_xlnm._FilterDatabase" localSheetId="29" hidden="1">'K.Dong luc'!$A$4:$BZ$16</definedName>
    <definedName name="_xlnm._FilterDatabase" localSheetId="25" hidden="1">K.May!$A$4:$BZ$10</definedName>
    <definedName name="_xlnm._FilterDatabase" localSheetId="9" hidden="1">'KE TOAN'!$A$6:$BR$6</definedName>
    <definedName name="_xlnm._FilterDatabase" localSheetId="22" hidden="1">KH!$A$4:$BZ$14</definedName>
    <definedName name="_xlnm._FilterDatabase" localSheetId="10" hidden="1">'KHAO THI'!$A$6:$BR$6</definedName>
    <definedName name="_xlnm._FilterDatabase" localSheetId="4" hidden="1">KHCB!$A$6:$BR$6</definedName>
    <definedName name="_xlnm._FilterDatabase" localSheetId="23" hidden="1">'Kiem chuc'!$A$4:$BZ$10</definedName>
    <definedName name="_xlnm._FilterDatabase" localSheetId="5" hidden="1">'KINH TE'!$A$6:$BR$21</definedName>
    <definedName name="_xlnm._FilterDatabase" localSheetId="6" hidden="1">LLCT!$A$6:$BR$6</definedName>
    <definedName name="_xlnm._FilterDatabase" localSheetId="24" hidden="1">N.Lanh!$A$4:$BZ$6</definedName>
    <definedName name="_xlnm._FilterDatabase" localSheetId="7" hidden="1">NHIET!$A$6:$BR$6</definedName>
    <definedName name="_xlnm._FilterDatabase" localSheetId="16" hidden="1">QHDN!$A$6:$BR$6</definedName>
    <definedName name="_xlnm._FilterDatabase" localSheetId="11" hidden="1">QHQT!$A$6:$BQ$9</definedName>
    <definedName name="_xlnm._FilterDatabase" localSheetId="17" hidden="1">QLDL!$A$6:$BR$6</definedName>
    <definedName name="_xlnm._FilterDatabase" localSheetId="12" hidden="1">'QUAN TRI'!$A$6:$BR$6</definedName>
    <definedName name="_xlnm._FilterDatabase" localSheetId="13" hidden="1">TCHC!$A$6:$BR$6</definedName>
    <definedName name="_xlnm._FilterDatabase" localSheetId="15" hidden="1">'TT DAO TAO'!$A$6:$BR$6</definedName>
    <definedName name="_xlnm._FilterDatabase" localSheetId="8" hidden="1">'XAY DUNG'!$A$6:$BR$6</definedName>
    <definedName name="_xlnm._FilterDatabase" localSheetId="19" hidden="1">'Y TE'!$A$6:$BR$6</definedName>
    <definedName name="_xlnm.Print_Titles" localSheetId="18">BGH!$6:$6</definedName>
    <definedName name="_xlnm.Print_Titles" localSheetId="21">'Ca truong'!$3:$4</definedName>
    <definedName name="_xlnm.Print_Titles" localSheetId="20">'Ca truong (2)'!$3:$4</definedName>
    <definedName name="_xlnm.Print_Titles" localSheetId="2">CNTT!$6:$6</definedName>
    <definedName name="_xlnm.Print_Titles" localSheetId="1">'CO KHI'!$6:$6</definedName>
    <definedName name="_xlnm.Print_Titles" localSheetId="14">'DAO TAO'!$6:$6</definedName>
    <definedName name="_xlnm.Print_Titles" localSheetId="3">'DIEN TU'!$6:$6</definedName>
    <definedName name="_xlnm.Print_Titles" localSheetId="0">'DONG LUC'!$6:$6</definedName>
    <definedName name="_xlnm.Print_Titles" localSheetId="27">K.CNTT!$3:$4</definedName>
    <definedName name="_xlnm.Print_Titles" localSheetId="28">'K.Co khi'!$3:$4</definedName>
    <definedName name="_xlnm.Print_Titles" localSheetId="26">'K.D-DT'!$3:$4</definedName>
    <definedName name="_xlnm.Print_Titles" localSheetId="29">'K.Dong luc'!$3:$4</definedName>
    <definedName name="_xlnm.Print_Titles" localSheetId="25">K.May!$3:$4</definedName>
    <definedName name="_xlnm.Print_Titles" localSheetId="9">'KE TOAN'!$6:$6</definedName>
    <definedName name="_xlnm.Print_Titles" localSheetId="22">KH!$3:$4</definedName>
    <definedName name="_xlnm.Print_Titles" localSheetId="10">'KHAO THI'!$6:$6</definedName>
    <definedName name="_xlnm.Print_Titles" localSheetId="4">KHCB!$6:$6</definedName>
    <definedName name="_xlnm.Print_Titles" localSheetId="23">'Kiem chuc'!$3:$4</definedName>
    <definedName name="_xlnm.Print_Titles" localSheetId="5">'KINH TE'!$6:$6</definedName>
    <definedName name="_xlnm.Print_Titles" localSheetId="6">LLCT!$6:$6</definedName>
    <definedName name="_xlnm.Print_Titles" localSheetId="24">N.Lanh!$3:$4</definedName>
    <definedName name="_xlnm.Print_Titles" localSheetId="7">NHIET!$6:$6</definedName>
    <definedName name="_xlnm.Print_Titles" localSheetId="16">QHDN!$6:$6</definedName>
    <definedName name="_xlnm.Print_Titles" localSheetId="11">QHQT!$6:$6</definedName>
    <definedName name="_xlnm.Print_Titles" localSheetId="17">QLDL!$6:$6</definedName>
    <definedName name="_xlnm.Print_Titles" localSheetId="12">'QUAN TRI'!$6:$6</definedName>
    <definedName name="_xlnm.Print_Titles" localSheetId="13">TCHC!$6:$6</definedName>
    <definedName name="_xlnm.Print_Titles" localSheetId="15">'TT DAO TAO'!$6:$6</definedName>
    <definedName name="_xlnm.Print_Titles" localSheetId="8">'XAY DUNG'!$6:$6</definedName>
    <definedName name="_xlnm.Print_Titles" localSheetId="19">'Y TE'!$6:$6</definedName>
  </definedNames>
  <calcPr calcId="144525"/>
</workbook>
</file>

<file path=xl/calcChain.xml><?xml version="1.0" encoding="utf-8"?>
<calcChain xmlns="http://schemas.openxmlformats.org/spreadsheetml/2006/main">
  <c r="AP1022" i="94" l="1"/>
  <c r="AP959" i="93"/>
  <c r="AP931" i="92"/>
  <c r="AP915" i="91"/>
  <c r="AP928" i="90"/>
  <c r="AP703" i="89"/>
  <c r="AP777" i="88"/>
  <c r="AP1097" i="87"/>
  <c r="AY152" i="87"/>
  <c r="AW152" i="87"/>
  <c r="AS152" i="87"/>
  <c r="AP778" i="86"/>
  <c r="AP734" i="85" l="1"/>
  <c r="AP1283" i="84" l="1"/>
  <c r="AK24" i="84"/>
  <c r="AJ24" i="84"/>
  <c r="J24" i="84" s="1"/>
  <c r="AI24" i="84"/>
  <c r="AH24" i="84"/>
  <c r="AG24" i="84"/>
  <c r="AN24" i="84" s="1"/>
  <c r="AF24" i="84"/>
  <c r="AE24" i="84"/>
  <c r="AD24" i="84"/>
  <c r="AC24" i="84"/>
  <c r="AB24" i="84"/>
  <c r="F24" i="84" s="1"/>
  <c r="AO24" i="84" s="1"/>
  <c r="AA24" i="84"/>
  <c r="Z24" i="84"/>
  <c r="Y24" i="84"/>
  <c r="X24" i="84"/>
  <c r="AL24" i="84" s="1"/>
  <c r="W24" i="84"/>
  <c r="V24" i="84"/>
  <c r="U24" i="84"/>
  <c r="T24" i="84"/>
  <c r="S24" i="84"/>
  <c r="R24" i="84"/>
  <c r="Q24" i="84"/>
  <c r="P24" i="84"/>
  <c r="O24" i="84"/>
  <c r="N24" i="84"/>
  <c r="L24" i="84"/>
  <c r="H24" i="84"/>
  <c r="AP1279" i="83"/>
  <c r="AM21" i="83"/>
  <c r="AK21" i="83"/>
  <c r="AJ21" i="83"/>
  <c r="J21" i="83" s="1"/>
  <c r="AI21" i="83"/>
  <c r="AH21" i="83"/>
  <c r="AG21" i="83"/>
  <c r="AN21" i="83" s="1"/>
  <c r="AF21" i="83"/>
  <c r="AE21" i="83"/>
  <c r="AD21" i="83"/>
  <c r="AC21" i="83"/>
  <c r="AB21" i="83"/>
  <c r="F21" i="83" s="1"/>
  <c r="AO21" i="83" s="1"/>
  <c r="AA21" i="83"/>
  <c r="Z21" i="83"/>
  <c r="Y21" i="83"/>
  <c r="X21" i="83"/>
  <c r="AL21" i="83" s="1"/>
  <c r="W21" i="83"/>
  <c r="V21" i="83"/>
  <c r="U21" i="83"/>
  <c r="T21" i="83"/>
  <c r="S21" i="83"/>
  <c r="R21" i="83"/>
  <c r="Q21" i="83"/>
  <c r="P21" i="83"/>
  <c r="O21" i="83"/>
  <c r="N21" i="83"/>
  <c r="L21" i="83"/>
  <c r="K21" i="83"/>
  <c r="H21" i="83"/>
  <c r="G21" i="83"/>
  <c r="D21" i="83"/>
  <c r="I21" i="83" s="1"/>
  <c r="E24" i="84" l="1"/>
  <c r="D24" i="84"/>
  <c r="C24" i="84" s="1"/>
  <c r="G24" i="84"/>
  <c r="K24" i="84"/>
  <c r="AM24" i="84"/>
  <c r="M24" i="84"/>
  <c r="E21" i="83"/>
  <c r="C21" i="83" s="1"/>
  <c r="M21" i="83"/>
  <c r="I24" i="84" l="1"/>
  <c r="F37" i="58"/>
  <c r="AM43" i="56" l="1"/>
  <c r="AO43" i="56"/>
  <c r="AN43" i="56"/>
  <c r="AL43" i="56"/>
  <c r="AK43" i="56"/>
  <c r="AJ43" i="56"/>
  <c r="AI43" i="56"/>
  <c r="AH43" i="56"/>
  <c r="AG43" i="56"/>
  <c r="AF43" i="56"/>
  <c r="AE43" i="56"/>
  <c r="AD43" i="56"/>
  <c r="AC43" i="56"/>
  <c r="AB43" i="56"/>
  <c r="AA43" i="56"/>
  <c r="Z43" i="56"/>
  <c r="Y43" i="56"/>
  <c r="X43" i="56"/>
  <c r="W43" i="56"/>
  <c r="V43" i="56"/>
  <c r="U43" i="56"/>
  <c r="T43" i="56"/>
  <c r="S43" i="56"/>
  <c r="R43" i="56"/>
  <c r="Q43" i="56"/>
  <c r="P43" i="56"/>
  <c r="O43" i="56"/>
  <c r="N43" i="56"/>
  <c r="M43" i="56"/>
  <c r="L43" i="56"/>
  <c r="K43" i="56"/>
  <c r="J43" i="56"/>
  <c r="I43" i="56"/>
  <c r="G43" i="56"/>
  <c r="H43" i="56" l="1"/>
  <c r="M43" i="71" l="1"/>
  <c r="L43" i="71"/>
  <c r="K43" i="71"/>
  <c r="N43" i="71" l="1"/>
  <c r="O43" i="71"/>
  <c r="P43" i="71"/>
  <c r="Q43" i="71"/>
  <c r="R43" i="71"/>
  <c r="S43" i="71"/>
  <c r="T43" i="71"/>
  <c r="U43" i="71"/>
  <c r="V43" i="71"/>
  <c r="W43" i="71"/>
  <c r="X43" i="71"/>
  <c r="AL43" i="71" s="1"/>
  <c r="Y43" i="71"/>
  <c r="Z43" i="71"/>
  <c r="AA43" i="71"/>
  <c r="AB43" i="71"/>
  <c r="G43" i="71" s="1"/>
  <c r="AC43" i="71"/>
  <c r="AD43" i="71"/>
  <c r="AE43" i="71"/>
  <c r="AF43" i="71"/>
  <c r="AG43" i="71"/>
  <c r="AN43" i="71" s="1"/>
  <c r="AH43" i="71"/>
  <c r="AI43" i="71"/>
  <c r="AJ43" i="71"/>
  <c r="AK43" i="71"/>
  <c r="AM43" i="71" l="1"/>
  <c r="F43" i="71"/>
  <c r="AO43" i="71" s="1"/>
  <c r="E43" i="71"/>
  <c r="J43" i="71"/>
  <c r="H43" i="71"/>
  <c r="D43" i="71"/>
  <c r="L44" i="60"/>
  <c r="K44" i="60"/>
  <c r="C43" i="71" l="1"/>
  <c r="I43" i="71"/>
  <c r="N13" i="81"/>
  <c r="N24" i="79" s="1"/>
  <c r="O13" i="81"/>
  <c r="O24" i="79" s="1"/>
  <c r="AK13" i="81"/>
  <c r="AK24" i="79" s="1"/>
  <c r="AJ13" i="81"/>
  <c r="M13" i="81" s="1"/>
  <c r="M24" i="79" s="1"/>
  <c r="AI13" i="81"/>
  <c r="AI24" i="79" s="1"/>
  <c r="AH13" i="81"/>
  <c r="AH24" i="79" s="1"/>
  <c r="AG13" i="81"/>
  <c r="AN13" i="81" s="1"/>
  <c r="AN24" i="79" s="1"/>
  <c r="AF13" i="81"/>
  <c r="AF24" i="79" s="1"/>
  <c r="AE13" i="81"/>
  <c r="AE24" i="79" s="1"/>
  <c r="AD13" i="81"/>
  <c r="AD24" i="79" s="1"/>
  <c r="AC13" i="81"/>
  <c r="AC24" i="79" s="1"/>
  <c r="AB13" i="81"/>
  <c r="H13" i="81" s="1"/>
  <c r="H24" i="79" s="1"/>
  <c r="AA13" i="81"/>
  <c r="AA24" i="79" s="1"/>
  <c r="Z13" i="81"/>
  <c r="Z24" i="79" s="1"/>
  <c r="Y13" i="81"/>
  <c r="Y24" i="79" s="1"/>
  <c r="X13" i="81"/>
  <c r="AM13" i="81" s="1"/>
  <c r="AM24" i="79" s="1"/>
  <c r="W13" i="81"/>
  <c r="W24" i="79" s="1"/>
  <c r="V13" i="81"/>
  <c r="V24" i="79" s="1"/>
  <c r="U13" i="81"/>
  <c r="U24" i="79" s="1"/>
  <c r="T13" i="81"/>
  <c r="T24" i="79" s="1"/>
  <c r="S13" i="81"/>
  <c r="S24" i="79" s="1"/>
  <c r="R13" i="81"/>
  <c r="R24" i="79" s="1"/>
  <c r="Q13" i="81"/>
  <c r="Q24" i="79" s="1"/>
  <c r="P13" i="81"/>
  <c r="P24" i="79" s="1"/>
  <c r="L13" i="81"/>
  <c r="L24" i="79" s="1"/>
  <c r="J13" i="81"/>
  <c r="J24" i="79" s="1"/>
  <c r="E13" i="81"/>
  <c r="E24" i="79" s="1"/>
  <c r="AP1272" i="81"/>
  <c r="Q18" i="80"/>
  <c r="Q4" i="79" s="1"/>
  <c r="R18" i="80"/>
  <c r="R4" i="79" s="1"/>
  <c r="S18" i="80"/>
  <c r="S4" i="79" s="1"/>
  <c r="T18" i="80"/>
  <c r="T4" i="79" s="1"/>
  <c r="U18" i="80"/>
  <c r="U4" i="79" s="1"/>
  <c r="V18" i="80"/>
  <c r="V4" i="79" s="1"/>
  <c r="O18" i="80"/>
  <c r="O4" i="79" s="1"/>
  <c r="AK18" i="80"/>
  <c r="AK4" i="79" s="1"/>
  <c r="AJ18" i="80"/>
  <c r="AJ4" i="79" s="1"/>
  <c r="AI18" i="80"/>
  <c r="AI4" i="79" s="1"/>
  <c r="AH18" i="80"/>
  <c r="AH4" i="79" s="1"/>
  <c r="AG18" i="80"/>
  <c r="AG4" i="79" s="1"/>
  <c r="AF18" i="80"/>
  <c r="AF4" i="79" s="1"/>
  <c r="AE18" i="80"/>
  <c r="AE4" i="79" s="1"/>
  <c r="AD18" i="80"/>
  <c r="AD4" i="79" s="1"/>
  <c r="AC18" i="80"/>
  <c r="AC4" i="79" s="1"/>
  <c r="AB18" i="80"/>
  <c r="AB4" i="79" s="1"/>
  <c r="AA18" i="80"/>
  <c r="AA4" i="79" s="1"/>
  <c r="Z18" i="80"/>
  <c r="Z4" i="79" s="1"/>
  <c r="Y18" i="80"/>
  <c r="Y4" i="79" s="1"/>
  <c r="X18" i="80"/>
  <c r="X4" i="79" s="1"/>
  <c r="W18" i="80"/>
  <c r="W4" i="79" s="1"/>
  <c r="P18" i="80"/>
  <c r="P4" i="79" s="1"/>
  <c r="N18" i="80"/>
  <c r="N4" i="79" s="1"/>
  <c r="M18" i="80"/>
  <c r="M4" i="79" s="1"/>
  <c r="AP1273" i="80"/>
  <c r="G13" i="81" l="1"/>
  <c r="G24" i="79" s="1"/>
  <c r="G18" i="80"/>
  <c r="G4" i="79" s="1"/>
  <c r="X24" i="79"/>
  <c r="AB24" i="79"/>
  <c r="AJ24" i="79"/>
  <c r="D13" i="81"/>
  <c r="F13" i="81"/>
  <c r="K13" i="81"/>
  <c r="K24" i="79" s="1"/>
  <c r="AG24" i="79"/>
  <c r="AL13" i="81"/>
  <c r="AL24" i="79" s="1"/>
  <c r="D18" i="80"/>
  <c r="D4" i="79" s="1"/>
  <c r="F18" i="80"/>
  <c r="F4" i="79" s="1"/>
  <c r="H18" i="80"/>
  <c r="H4" i="79" s="1"/>
  <c r="J18" i="80"/>
  <c r="J4" i="79" s="1"/>
  <c r="L18" i="80"/>
  <c r="L4" i="79" s="1"/>
  <c r="AL18" i="80"/>
  <c r="AL4" i="79" s="1"/>
  <c r="AN18" i="80"/>
  <c r="AN4" i="79" s="1"/>
  <c r="E18" i="80"/>
  <c r="E4" i="79" s="1"/>
  <c r="I18" i="80"/>
  <c r="I4" i="79" s="1"/>
  <c r="K18" i="80"/>
  <c r="K4" i="79" s="1"/>
  <c r="AM18" i="80"/>
  <c r="AM4" i="79" s="1"/>
  <c r="O16" i="78"/>
  <c r="O25" i="79" s="1"/>
  <c r="N16" i="78"/>
  <c r="N25" i="79" s="1"/>
  <c r="AK16" i="78"/>
  <c r="AK25" i="79" s="1"/>
  <c r="AJ16" i="78"/>
  <c r="AJ25" i="79" s="1"/>
  <c r="AI16" i="78"/>
  <c r="AI25" i="79" s="1"/>
  <c r="AH16" i="78"/>
  <c r="AH25" i="79" s="1"/>
  <c r="AG16" i="78"/>
  <c r="AN16" i="78" s="1"/>
  <c r="AN25" i="79" s="1"/>
  <c r="AF16" i="78"/>
  <c r="AF25" i="79" s="1"/>
  <c r="AE16" i="78"/>
  <c r="AE25" i="79" s="1"/>
  <c r="AD16" i="78"/>
  <c r="AD25" i="79" s="1"/>
  <c r="AC16" i="78"/>
  <c r="AC25" i="79" s="1"/>
  <c r="AB16" i="78"/>
  <c r="AB25" i="79" s="1"/>
  <c r="AA16" i="78"/>
  <c r="AA25" i="79" s="1"/>
  <c r="Z16" i="78"/>
  <c r="Z25" i="79" s="1"/>
  <c r="Y16" i="78"/>
  <c r="Y25" i="79" s="1"/>
  <c r="X16" i="78"/>
  <c r="AL16" i="78" s="1"/>
  <c r="AL25" i="79" s="1"/>
  <c r="W16" i="78"/>
  <c r="W25" i="79" s="1"/>
  <c r="V16" i="78"/>
  <c r="V25" i="79" s="1"/>
  <c r="U16" i="78"/>
  <c r="U25" i="79" s="1"/>
  <c r="T16" i="78"/>
  <c r="T25" i="79" s="1"/>
  <c r="S16" i="78"/>
  <c r="S25" i="79" s="1"/>
  <c r="R16" i="78"/>
  <c r="R25" i="79" s="1"/>
  <c r="Q16" i="78"/>
  <c r="Q25" i="79" s="1"/>
  <c r="P16" i="78"/>
  <c r="P25" i="79" s="1"/>
  <c r="E16" i="78"/>
  <c r="E25" i="79" s="1"/>
  <c r="AP1274" i="78"/>
  <c r="AK14" i="77"/>
  <c r="AK26" i="79" s="1"/>
  <c r="AJ14" i="77"/>
  <c r="AJ26" i="79" s="1"/>
  <c r="AI14" i="77"/>
  <c r="AI26" i="79" s="1"/>
  <c r="AH14" i="77"/>
  <c r="AH26" i="79" s="1"/>
  <c r="AG14" i="77"/>
  <c r="AF14" i="77"/>
  <c r="AF26" i="79" s="1"/>
  <c r="AE14" i="77"/>
  <c r="AE26" i="79" s="1"/>
  <c r="AD14" i="77"/>
  <c r="AD26" i="79" s="1"/>
  <c r="AC14" i="77"/>
  <c r="AC26" i="79" s="1"/>
  <c r="AB14" i="77"/>
  <c r="AB26" i="79" s="1"/>
  <c r="AA14" i="77"/>
  <c r="AA26" i="79" s="1"/>
  <c r="Z14" i="77"/>
  <c r="Z26" i="79" s="1"/>
  <c r="Y14" i="77"/>
  <c r="Y26" i="79" s="1"/>
  <c r="X14" i="77"/>
  <c r="W14" i="77"/>
  <c r="W26" i="79" s="1"/>
  <c r="V14" i="77"/>
  <c r="V26" i="79" s="1"/>
  <c r="U14" i="77"/>
  <c r="U26" i="79" s="1"/>
  <c r="T14" i="77"/>
  <c r="T26" i="79" s="1"/>
  <c r="S14" i="77"/>
  <c r="S26" i="79" s="1"/>
  <c r="R14" i="77"/>
  <c r="R26" i="79" s="1"/>
  <c r="Q14" i="77"/>
  <c r="Q26" i="79" s="1"/>
  <c r="P14" i="77"/>
  <c r="P26" i="79" s="1"/>
  <c r="O14" i="77"/>
  <c r="O26" i="79" s="1"/>
  <c r="N14" i="77"/>
  <c r="N26" i="79" s="1"/>
  <c r="M14" i="77"/>
  <c r="M26" i="79" s="1"/>
  <c r="L14" i="77"/>
  <c r="L26" i="79" s="1"/>
  <c r="J14" i="77"/>
  <c r="J26" i="79" s="1"/>
  <c r="H14" i="77"/>
  <c r="H26" i="79" s="1"/>
  <c r="G14" i="77"/>
  <c r="G26" i="79" s="1"/>
  <c r="D14" i="77"/>
  <c r="I14" i="77" s="1"/>
  <c r="I26" i="79" s="1"/>
  <c r="AP1272" i="77"/>
  <c r="O13" i="76"/>
  <c r="O23" i="79" s="1"/>
  <c r="N13" i="76"/>
  <c r="N23" i="79" s="1"/>
  <c r="AK13" i="76"/>
  <c r="AK23" i="79" s="1"/>
  <c r="AJ13" i="76"/>
  <c r="AJ23" i="79" s="1"/>
  <c r="AI13" i="76"/>
  <c r="AI23" i="79" s="1"/>
  <c r="AH13" i="76"/>
  <c r="AH23" i="79" s="1"/>
  <c r="AG13" i="76"/>
  <c r="AF13" i="76"/>
  <c r="AF23" i="79" s="1"/>
  <c r="AE13" i="76"/>
  <c r="AE23" i="79" s="1"/>
  <c r="AD13" i="76"/>
  <c r="AD23" i="79" s="1"/>
  <c r="AC13" i="76"/>
  <c r="AC23" i="79" s="1"/>
  <c r="AB13" i="76"/>
  <c r="AB23" i="79" s="1"/>
  <c r="AA13" i="76"/>
  <c r="AA23" i="79" s="1"/>
  <c r="Z13" i="76"/>
  <c r="Z23" i="79" s="1"/>
  <c r="Y13" i="76"/>
  <c r="Y23" i="79" s="1"/>
  <c r="X13" i="76"/>
  <c r="W13" i="76"/>
  <c r="W23" i="79" s="1"/>
  <c r="V13" i="76"/>
  <c r="V23" i="79" s="1"/>
  <c r="U13" i="76"/>
  <c r="U23" i="79" s="1"/>
  <c r="T13" i="76"/>
  <c r="T23" i="79" s="1"/>
  <c r="S13" i="76"/>
  <c r="S23" i="79" s="1"/>
  <c r="R13" i="76"/>
  <c r="R23" i="79" s="1"/>
  <c r="Q13" i="76"/>
  <c r="Q23" i="79" s="1"/>
  <c r="P13" i="76"/>
  <c r="P23" i="79" s="1"/>
  <c r="K13" i="76"/>
  <c r="K23" i="79" s="1"/>
  <c r="J13" i="76"/>
  <c r="J23" i="79" s="1"/>
  <c r="E13" i="76"/>
  <c r="E23" i="79" s="1"/>
  <c r="AP1272" i="76"/>
  <c r="O22" i="79"/>
  <c r="N22" i="79"/>
  <c r="AK22" i="79"/>
  <c r="AJ22" i="79"/>
  <c r="AI22" i="79"/>
  <c r="AH22" i="79"/>
  <c r="AG22" i="79"/>
  <c r="AF22" i="79"/>
  <c r="AE22" i="79"/>
  <c r="AD22" i="79"/>
  <c r="AC22" i="79"/>
  <c r="AA22" i="79"/>
  <c r="Z22" i="79"/>
  <c r="Y22" i="79"/>
  <c r="W22" i="79"/>
  <c r="V22" i="79"/>
  <c r="U22" i="79"/>
  <c r="T22" i="79"/>
  <c r="S22" i="79"/>
  <c r="R22" i="79"/>
  <c r="Q22" i="79"/>
  <c r="P22" i="79"/>
  <c r="L22" i="79"/>
  <c r="J22" i="79"/>
  <c r="H22" i="79"/>
  <c r="O27" i="73"/>
  <c r="O7" i="79" s="1"/>
  <c r="N27" i="73"/>
  <c r="N7" i="79" s="1"/>
  <c r="AK27" i="73"/>
  <c r="AK7" i="79" s="1"/>
  <c r="AJ27" i="73"/>
  <c r="AJ7" i="79" s="1"/>
  <c r="AI27" i="73"/>
  <c r="AI7" i="79" s="1"/>
  <c r="AH27" i="73"/>
  <c r="AH7" i="79" s="1"/>
  <c r="AG27" i="73"/>
  <c r="AF27" i="73"/>
  <c r="AF7" i="79" s="1"/>
  <c r="AE27" i="73"/>
  <c r="AE7" i="79" s="1"/>
  <c r="AD27" i="73"/>
  <c r="AD7" i="79" s="1"/>
  <c r="AC27" i="73"/>
  <c r="AC7" i="79" s="1"/>
  <c r="AB27" i="73"/>
  <c r="AB7" i="79" s="1"/>
  <c r="AA27" i="73"/>
  <c r="AA7" i="79" s="1"/>
  <c r="Z27" i="73"/>
  <c r="Z7" i="79" s="1"/>
  <c r="Y27" i="73"/>
  <c r="Y7" i="79" s="1"/>
  <c r="X27" i="73"/>
  <c r="W27" i="73"/>
  <c r="W7" i="79" s="1"/>
  <c r="V27" i="73"/>
  <c r="V7" i="79" s="1"/>
  <c r="U27" i="73"/>
  <c r="U7" i="79" s="1"/>
  <c r="T27" i="73"/>
  <c r="T7" i="79" s="1"/>
  <c r="S27" i="73"/>
  <c r="S7" i="79" s="1"/>
  <c r="R27" i="73"/>
  <c r="R7" i="79" s="1"/>
  <c r="Q27" i="73"/>
  <c r="Q7" i="79" s="1"/>
  <c r="P27" i="73"/>
  <c r="P7" i="79" s="1"/>
  <c r="AP1254" i="73"/>
  <c r="O35" i="72"/>
  <c r="O5" i="79" s="1"/>
  <c r="N35" i="72"/>
  <c r="N5" i="79" s="1"/>
  <c r="AK35" i="72"/>
  <c r="AK5" i="79" s="1"/>
  <c r="AJ35" i="72"/>
  <c r="AJ5" i="79" s="1"/>
  <c r="AI35" i="72"/>
  <c r="AI5" i="79" s="1"/>
  <c r="AH35" i="72"/>
  <c r="AH5" i="79" s="1"/>
  <c r="AG35" i="72"/>
  <c r="AF35" i="72"/>
  <c r="AF5" i="79" s="1"/>
  <c r="AE35" i="72"/>
  <c r="AE5" i="79" s="1"/>
  <c r="AD35" i="72"/>
  <c r="AD5" i="79" s="1"/>
  <c r="AC35" i="72"/>
  <c r="AC5" i="79" s="1"/>
  <c r="AB35" i="72"/>
  <c r="AB5" i="79" s="1"/>
  <c r="AA35" i="72"/>
  <c r="AA5" i="79" s="1"/>
  <c r="Z35" i="72"/>
  <c r="Z5" i="79" s="1"/>
  <c r="Y35" i="72"/>
  <c r="Y5" i="79" s="1"/>
  <c r="X35" i="72"/>
  <c r="W35" i="72"/>
  <c r="W5" i="79" s="1"/>
  <c r="V35" i="72"/>
  <c r="V5" i="79" s="1"/>
  <c r="U35" i="72"/>
  <c r="U5" i="79" s="1"/>
  <c r="T35" i="72"/>
  <c r="T5" i="79" s="1"/>
  <c r="S35" i="72"/>
  <c r="S5" i="79" s="1"/>
  <c r="R35" i="72"/>
  <c r="R5" i="79" s="1"/>
  <c r="Q35" i="72"/>
  <c r="Q5" i="79" s="1"/>
  <c r="P35" i="72"/>
  <c r="P5" i="79" s="1"/>
  <c r="G35" i="72"/>
  <c r="G5" i="79" s="1"/>
  <c r="E35" i="72"/>
  <c r="E5" i="79" s="1"/>
  <c r="AP1276" i="72"/>
  <c r="O11" i="79"/>
  <c r="N11" i="79"/>
  <c r="AK11" i="79"/>
  <c r="AJ11" i="79"/>
  <c r="AI11" i="79"/>
  <c r="AH11" i="79"/>
  <c r="AF11" i="79"/>
  <c r="AE11" i="79"/>
  <c r="AD11" i="79"/>
  <c r="AC11" i="79"/>
  <c r="AB11" i="79"/>
  <c r="AA11" i="79"/>
  <c r="Z11" i="79"/>
  <c r="Y11" i="79"/>
  <c r="W11" i="79"/>
  <c r="V11" i="79"/>
  <c r="U11" i="79"/>
  <c r="T11" i="79"/>
  <c r="S11" i="79"/>
  <c r="R11" i="79"/>
  <c r="Q11" i="79"/>
  <c r="P11" i="79"/>
  <c r="M11" i="79"/>
  <c r="L11" i="79"/>
  <c r="K11" i="79"/>
  <c r="J11" i="79"/>
  <c r="H11" i="79"/>
  <c r="G11" i="79"/>
  <c r="F11" i="79"/>
  <c r="E11" i="79"/>
  <c r="D11" i="79"/>
  <c r="AP1302" i="71"/>
  <c r="O13" i="70"/>
  <c r="O10" i="79" s="1"/>
  <c r="N13" i="70"/>
  <c r="N10" i="79" s="1"/>
  <c r="AK13" i="70"/>
  <c r="AK10" i="79" s="1"/>
  <c r="AJ13" i="70"/>
  <c r="AJ10" i="79" s="1"/>
  <c r="AI13" i="70"/>
  <c r="AI10" i="79" s="1"/>
  <c r="AH13" i="70"/>
  <c r="AH10" i="79" s="1"/>
  <c r="AG13" i="70"/>
  <c r="AF13" i="70"/>
  <c r="AF10" i="79" s="1"/>
  <c r="AE13" i="70"/>
  <c r="AE10" i="79" s="1"/>
  <c r="AD13" i="70"/>
  <c r="AD10" i="79" s="1"/>
  <c r="AC13" i="70"/>
  <c r="AC10" i="79" s="1"/>
  <c r="AB13" i="70"/>
  <c r="AB10" i="79" s="1"/>
  <c r="AA13" i="70"/>
  <c r="AA10" i="79" s="1"/>
  <c r="Z13" i="70"/>
  <c r="Z10" i="79" s="1"/>
  <c r="Y13" i="70"/>
  <c r="Y10" i="79" s="1"/>
  <c r="X13" i="70"/>
  <c r="W13" i="70"/>
  <c r="W10" i="79" s="1"/>
  <c r="V13" i="70"/>
  <c r="V10" i="79" s="1"/>
  <c r="U13" i="70"/>
  <c r="U10" i="79" s="1"/>
  <c r="T13" i="70"/>
  <c r="T10" i="79" s="1"/>
  <c r="S13" i="70"/>
  <c r="S10" i="79" s="1"/>
  <c r="R13" i="70"/>
  <c r="R10" i="79" s="1"/>
  <c r="Q13" i="70"/>
  <c r="Q10" i="79" s="1"/>
  <c r="P13" i="70"/>
  <c r="P10" i="79" s="1"/>
  <c r="L13" i="70"/>
  <c r="L10" i="79" s="1"/>
  <c r="K13" i="70"/>
  <c r="K10" i="79" s="1"/>
  <c r="J13" i="70"/>
  <c r="J10" i="79" s="1"/>
  <c r="F13" i="70"/>
  <c r="E13" i="70"/>
  <c r="E10" i="79" s="1"/>
  <c r="AP1272" i="70"/>
  <c r="O18" i="69"/>
  <c r="O9" i="79" s="1"/>
  <c r="N18" i="69"/>
  <c r="N9" i="79" s="1"/>
  <c r="AK18" i="69"/>
  <c r="AK9" i="79" s="1"/>
  <c r="AJ18" i="69"/>
  <c r="AJ9" i="79" s="1"/>
  <c r="AI18" i="69"/>
  <c r="AI9" i="79" s="1"/>
  <c r="AH18" i="69"/>
  <c r="AH9" i="79" s="1"/>
  <c r="AG18" i="69"/>
  <c r="AF18" i="69"/>
  <c r="AF9" i="79" s="1"/>
  <c r="AE18" i="69"/>
  <c r="AE9" i="79" s="1"/>
  <c r="AD18" i="69"/>
  <c r="AD9" i="79" s="1"/>
  <c r="AC18" i="69"/>
  <c r="AC9" i="79" s="1"/>
  <c r="AB18" i="69"/>
  <c r="AB9" i="79" s="1"/>
  <c r="AA18" i="69"/>
  <c r="AA9" i="79" s="1"/>
  <c r="Z18" i="69"/>
  <c r="Z9" i="79" s="1"/>
  <c r="Y18" i="69"/>
  <c r="Y9" i="79" s="1"/>
  <c r="X18" i="69"/>
  <c r="W18" i="69"/>
  <c r="W9" i="79" s="1"/>
  <c r="V18" i="69"/>
  <c r="V9" i="79" s="1"/>
  <c r="U18" i="69"/>
  <c r="U9" i="79" s="1"/>
  <c r="T18" i="69"/>
  <c r="T9" i="79" s="1"/>
  <c r="S18" i="69"/>
  <c r="S9" i="79" s="1"/>
  <c r="R18" i="69"/>
  <c r="R9" i="79" s="1"/>
  <c r="Q18" i="69"/>
  <c r="Q9" i="79" s="1"/>
  <c r="P18" i="69"/>
  <c r="P9" i="79" s="1"/>
  <c r="L18" i="69"/>
  <c r="L9" i="79" s="1"/>
  <c r="J18" i="69"/>
  <c r="J9" i="79" s="1"/>
  <c r="H18" i="69"/>
  <c r="H9" i="79" s="1"/>
  <c r="F18" i="69"/>
  <c r="F9" i="79" s="1"/>
  <c r="D18" i="69"/>
  <c r="D9" i="79" s="1"/>
  <c r="AP1275" i="69"/>
  <c r="O19" i="68"/>
  <c r="O6" i="79" s="1"/>
  <c r="N19" i="68"/>
  <c r="N6" i="79" s="1"/>
  <c r="AK19" i="68"/>
  <c r="AK6" i="79" s="1"/>
  <c r="AJ19" i="68"/>
  <c r="AJ6" i="79" s="1"/>
  <c r="AI19" i="68"/>
  <c r="AI6" i="79" s="1"/>
  <c r="AH19" i="68"/>
  <c r="AH6" i="79" s="1"/>
  <c r="AG19" i="68"/>
  <c r="AF19" i="68"/>
  <c r="AF6" i="79" s="1"/>
  <c r="AE19" i="68"/>
  <c r="AE6" i="79" s="1"/>
  <c r="AD19" i="68"/>
  <c r="AD6" i="79" s="1"/>
  <c r="AC19" i="68"/>
  <c r="AC6" i="79" s="1"/>
  <c r="AB19" i="68"/>
  <c r="AB6" i="79" s="1"/>
  <c r="AA19" i="68"/>
  <c r="AA6" i="79" s="1"/>
  <c r="Z19" i="68"/>
  <c r="Z6" i="79" s="1"/>
  <c r="Y19" i="68"/>
  <c r="Y6" i="79" s="1"/>
  <c r="X19" i="68"/>
  <c r="W19" i="68"/>
  <c r="W6" i="79" s="1"/>
  <c r="V19" i="68"/>
  <c r="V6" i="79" s="1"/>
  <c r="U19" i="68"/>
  <c r="U6" i="79" s="1"/>
  <c r="T19" i="68"/>
  <c r="T6" i="79" s="1"/>
  <c r="S19" i="68"/>
  <c r="S6" i="79" s="1"/>
  <c r="R19" i="68"/>
  <c r="R6" i="79" s="1"/>
  <c r="Q19" i="68"/>
  <c r="Q6" i="79" s="1"/>
  <c r="P19" i="68"/>
  <c r="P6" i="79" s="1"/>
  <c r="E44" i="60"/>
  <c r="E12" i="79" s="1"/>
  <c r="AP1242" i="68"/>
  <c r="AF8" i="79"/>
  <c r="O8" i="79"/>
  <c r="N8" i="79"/>
  <c r="AK8" i="79"/>
  <c r="AJ8" i="79"/>
  <c r="AI8" i="79"/>
  <c r="AH8" i="79"/>
  <c r="AE8" i="79"/>
  <c r="AD8" i="79"/>
  <c r="AC8" i="79"/>
  <c r="G8" i="79"/>
  <c r="AA8" i="79"/>
  <c r="Z8" i="79"/>
  <c r="Y8" i="79"/>
  <c r="W8" i="79"/>
  <c r="V8" i="79"/>
  <c r="U8" i="79"/>
  <c r="T8" i="79"/>
  <c r="S8" i="79"/>
  <c r="R8" i="79"/>
  <c r="Q8" i="79"/>
  <c r="P8" i="79"/>
  <c r="O13" i="65"/>
  <c r="O21" i="79" s="1"/>
  <c r="N13" i="65"/>
  <c r="N21" i="79" s="1"/>
  <c r="AK13" i="65"/>
  <c r="AK21" i="79" s="1"/>
  <c r="AJ13" i="65"/>
  <c r="AJ21" i="79" s="1"/>
  <c r="AI13" i="65"/>
  <c r="AI21" i="79" s="1"/>
  <c r="AH13" i="65"/>
  <c r="AH21" i="79" s="1"/>
  <c r="AG13" i="65"/>
  <c r="AF13" i="65"/>
  <c r="AF21" i="79" s="1"/>
  <c r="AE13" i="65"/>
  <c r="AE21" i="79" s="1"/>
  <c r="AD13" i="65"/>
  <c r="AD21" i="79" s="1"/>
  <c r="AC13" i="65"/>
  <c r="AC21" i="79" s="1"/>
  <c r="AB13" i="65"/>
  <c r="AB21" i="79" s="1"/>
  <c r="AA13" i="65"/>
  <c r="AA21" i="79" s="1"/>
  <c r="Z13" i="65"/>
  <c r="Z21" i="79" s="1"/>
  <c r="Y13" i="65"/>
  <c r="Y21" i="79" s="1"/>
  <c r="X13" i="65"/>
  <c r="W13" i="65"/>
  <c r="W21" i="79" s="1"/>
  <c r="V13" i="65"/>
  <c r="V21" i="79" s="1"/>
  <c r="U13" i="65"/>
  <c r="U21" i="79" s="1"/>
  <c r="T13" i="65"/>
  <c r="T21" i="79" s="1"/>
  <c r="S13" i="65"/>
  <c r="S21" i="79" s="1"/>
  <c r="R13" i="65"/>
  <c r="R21" i="79" s="1"/>
  <c r="Q13" i="65"/>
  <c r="Q21" i="79" s="1"/>
  <c r="P13" i="65"/>
  <c r="P21" i="79" s="1"/>
  <c r="L13" i="65"/>
  <c r="L21" i="79" s="1"/>
  <c r="J13" i="65"/>
  <c r="J21" i="79" s="1"/>
  <c r="D13" i="65"/>
  <c r="D21" i="79" s="1"/>
  <c r="AP1247" i="65"/>
  <c r="O19" i="64"/>
  <c r="O19" i="79" s="1"/>
  <c r="N19" i="64"/>
  <c r="N19" i="79" s="1"/>
  <c r="AK19" i="64"/>
  <c r="AK19" i="79" s="1"/>
  <c r="AJ19" i="64"/>
  <c r="AJ19" i="79" s="1"/>
  <c r="AI19" i="64"/>
  <c r="AI19" i="79" s="1"/>
  <c r="AH19" i="64"/>
  <c r="AH19" i="79" s="1"/>
  <c r="AG19" i="64"/>
  <c r="AF19" i="64"/>
  <c r="AF19" i="79" s="1"/>
  <c r="AE19" i="64"/>
  <c r="AE19" i="79" s="1"/>
  <c r="AD19" i="64"/>
  <c r="AD19" i="79" s="1"/>
  <c r="AC19" i="64"/>
  <c r="AC19" i="79" s="1"/>
  <c r="AB19" i="64"/>
  <c r="AB19" i="79" s="1"/>
  <c r="AA19" i="64"/>
  <c r="AA19" i="79" s="1"/>
  <c r="Z19" i="64"/>
  <c r="Z19" i="79" s="1"/>
  <c r="Y19" i="64"/>
  <c r="Y19" i="79" s="1"/>
  <c r="X19" i="64"/>
  <c r="W19" i="64"/>
  <c r="W19" i="79" s="1"/>
  <c r="V19" i="64"/>
  <c r="V19" i="79" s="1"/>
  <c r="U19" i="64"/>
  <c r="U19" i="79" s="1"/>
  <c r="T19" i="64"/>
  <c r="T19" i="79" s="1"/>
  <c r="S19" i="64"/>
  <c r="S19" i="79" s="1"/>
  <c r="R19" i="64"/>
  <c r="R19" i="79" s="1"/>
  <c r="Q19" i="64"/>
  <c r="Q19" i="79" s="1"/>
  <c r="P19" i="64"/>
  <c r="P19" i="79" s="1"/>
  <c r="M19" i="64"/>
  <c r="M19" i="79" s="1"/>
  <c r="L19" i="64"/>
  <c r="L19" i="79" s="1"/>
  <c r="K19" i="64"/>
  <c r="K19" i="79" s="1"/>
  <c r="J19" i="64"/>
  <c r="J19" i="79" s="1"/>
  <c r="H19" i="64"/>
  <c r="H19" i="79" s="1"/>
  <c r="G19" i="64"/>
  <c r="G19" i="79" s="1"/>
  <c r="F19" i="64"/>
  <c r="E19" i="64"/>
  <c r="E19" i="79" s="1"/>
  <c r="D19" i="64"/>
  <c r="AP1256" i="64"/>
  <c r="O18" i="79"/>
  <c r="AK18" i="79"/>
  <c r="AJ18" i="79"/>
  <c r="AI18" i="79"/>
  <c r="AH18" i="79"/>
  <c r="AF18" i="79"/>
  <c r="AE18" i="79"/>
  <c r="AD18" i="79"/>
  <c r="AC18" i="79"/>
  <c r="AB18" i="79"/>
  <c r="AA18" i="79"/>
  <c r="Z18" i="79"/>
  <c r="Y18" i="79"/>
  <c r="W18" i="79"/>
  <c r="V18" i="79"/>
  <c r="U18" i="79"/>
  <c r="T18" i="79"/>
  <c r="S18" i="79"/>
  <c r="Q18" i="79"/>
  <c r="P18" i="79"/>
  <c r="M18" i="79"/>
  <c r="L18" i="79"/>
  <c r="K18" i="79"/>
  <c r="J18" i="79"/>
  <c r="H18" i="79"/>
  <c r="G18" i="79"/>
  <c r="G13" i="70" l="1"/>
  <c r="G10" i="79" s="1"/>
  <c r="D13" i="70"/>
  <c r="D10" i="79" s="1"/>
  <c r="H13" i="70"/>
  <c r="H10" i="79" s="1"/>
  <c r="M13" i="70"/>
  <c r="M10" i="79" s="1"/>
  <c r="F16" i="78"/>
  <c r="F25" i="79" s="1"/>
  <c r="J16" i="78"/>
  <c r="J25" i="79" s="1"/>
  <c r="K16" i="78"/>
  <c r="K25" i="79" s="1"/>
  <c r="E14" i="77"/>
  <c r="E26" i="79" s="1"/>
  <c r="F14" i="77"/>
  <c r="AO14" i="77" s="1"/>
  <c r="AO26" i="79" s="1"/>
  <c r="K14" i="77"/>
  <c r="K26" i="79" s="1"/>
  <c r="L13" i="76"/>
  <c r="L23" i="79" s="1"/>
  <c r="F13" i="76"/>
  <c r="G13" i="76"/>
  <c r="G23" i="79" s="1"/>
  <c r="D13" i="76"/>
  <c r="D23" i="79" s="1"/>
  <c r="H13" i="76"/>
  <c r="H23" i="79" s="1"/>
  <c r="M13" i="76"/>
  <c r="M23" i="79" s="1"/>
  <c r="J19" i="68"/>
  <c r="J6" i="79" s="1"/>
  <c r="E19" i="68"/>
  <c r="E6" i="79" s="1"/>
  <c r="E27" i="73"/>
  <c r="E7" i="79" s="1"/>
  <c r="H27" i="73"/>
  <c r="H7" i="79" s="1"/>
  <c r="J27" i="73"/>
  <c r="J7" i="79" s="1"/>
  <c r="D27" i="73"/>
  <c r="D7" i="79" s="1"/>
  <c r="M27" i="73"/>
  <c r="M7" i="79" s="1"/>
  <c r="F13" i="65"/>
  <c r="F21" i="79" s="1"/>
  <c r="H13" i="65"/>
  <c r="H21" i="79" s="1"/>
  <c r="K35" i="72"/>
  <c r="K5" i="79" s="1"/>
  <c r="F35" i="72"/>
  <c r="AO35" i="72" s="1"/>
  <c r="AO5" i="79" s="1"/>
  <c r="L35" i="72"/>
  <c r="L5" i="79" s="1"/>
  <c r="J35" i="72"/>
  <c r="J5" i="79" s="1"/>
  <c r="M8" i="79"/>
  <c r="L8" i="79"/>
  <c r="J8" i="79"/>
  <c r="K8" i="79"/>
  <c r="F27" i="73"/>
  <c r="F7" i="79" s="1"/>
  <c r="K27" i="73"/>
  <c r="K7" i="79" s="1"/>
  <c r="G27" i="73"/>
  <c r="G7" i="79" s="1"/>
  <c r="L27" i="73"/>
  <c r="L7" i="79" s="1"/>
  <c r="C11" i="79"/>
  <c r="F19" i="68"/>
  <c r="AO19" i="68" s="1"/>
  <c r="AO6" i="79" s="1"/>
  <c r="K19" i="68"/>
  <c r="K6" i="79" s="1"/>
  <c r="G19" i="68"/>
  <c r="G6" i="79" s="1"/>
  <c r="L19" i="68"/>
  <c r="L6" i="79" s="1"/>
  <c r="D19" i="68"/>
  <c r="D6" i="79" s="1"/>
  <c r="H19" i="68"/>
  <c r="H6" i="79" s="1"/>
  <c r="M19" i="68"/>
  <c r="M6" i="79" s="1"/>
  <c r="L16" i="78"/>
  <c r="L25" i="79" s="1"/>
  <c r="G16" i="78"/>
  <c r="G25" i="79" s="1"/>
  <c r="D16" i="78"/>
  <c r="D25" i="79" s="1"/>
  <c r="H16" i="78"/>
  <c r="H25" i="79" s="1"/>
  <c r="M16" i="78"/>
  <c r="M25" i="79" s="1"/>
  <c r="D35" i="72"/>
  <c r="I35" i="72" s="1"/>
  <c r="I5" i="79" s="1"/>
  <c r="H35" i="72"/>
  <c r="H5" i="79" s="1"/>
  <c r="M35" i="72"/>
  <c r="M5" i="79" s="1"/>
  <c r="D8" i="79"/>
  <c r="AO18" i="80"/>
  <c r="AO4" i="79" s="1"/>
  <c r="C30" i="79"/>
  <c r="I13" i="81"/>
  <c r="I24" i="79" s="1"/>
  <c r="D24" i="79"/>
  <c r="C13" i="81"/>
  <c r="AO13" i="81"/>
  <c r="AO24" i="79" s="1"/>
  <c r="F24" i="79"/>
  <c r="AO13" i="76"/>
  <c r="AO23" i="79" s="1"/>
  <c r="F23" i="79"/>
  <c r="AN13" i="76"/>
  <c r="AN23" i="79" s="1"/>
  <c r="AG23" i="79"/>
  <c r="AM13" i="76"/>
  <c r="AM23" i="79" s="1"/>
  <c r="X23" i="79"/>
  <c r="I22" i="79"/>
  <c r="D22" i="79"/>
  <c r="AO22" i="79"/>
  <c r="F22" i="79"/>
  <c r="AM22" i="79"/>
  <c r="X22" i="79"/>
  <c r="G22" i="79"/>
  <c r="AB22" i="79"/>
  <c r="AN22" i="79"/>
  <c r="AL11" i="79"/>
  <c r="X11" i="79"/>
  <c r="AM11" i="79"/>
  <c r="I11" i="79"/>
  <c r="AN11" i="79"/>
  <c r="AG11" i="79"/>
  <c r="AO11" i="79"/>
  <c r="I13" i="70"/>
  <c r="I10" i="79" s="1"/>
  <c r="AO13" i="70"/>
  <c r="AO10" i="79" s="1"/>
  <c r="F10" i="79"/>
  <c r="AN13" i="70"/>
  <c r="AN10" i="79" s="1"/>
  <c r="AG10" i="79"/>
  <c r="AM13" i="70"/>
  <c r="AM10" i="79" s="1"/>
  <c r="X10" i="79"/>
  <c r="AM8" i="79"/>
  <c r="X8" i="79"/>
  <c r="E8" i="79"/>
  <c r="AB8" i="79"/>
  <c r="AN8" i="79"/>
  <c r="AG8" i="79"/>
  <c r="AN27" i="73"/>
  <c r="AN7" i="79" s="1"/>
  <c r="AG7" i="79"/>
  <c r="AM27" i="73"/>
  <c r="AM7" i="79" s="1"/>
  <c r="X7" i="79"/>
  <c r="AM19" i="68"/>
  <c r="AM6" i="79" s="1"/>
  <c r="X6" i="79"/>
  <c r="AN19" i="68"/>
  <c r="AN6" i="79" s="1"/>
  <c r="AG6" i="79"/>
  <c r="AL18" i="69"/>
  <c r="AL9" i="79" s="1"/>
  <c r="X9" i="79"/>
  <c r="AM18" i="69"/>
  <c r="AM9" i="79" s="1"/>
  <c r="E18" i="69"/>
  <c r="E9" i="79" s="1"/>
  <c r="G18" i="69"/>
  <c r="G9" i="79" s="1"/>
  <c r="I18" i="69"/>
  <c r="I9" i="79" s="1"/>
  <c r="K18" i="69"/>
  <c r="K9" i="79" s="1"/>
  <c r="M18" i="69"/>
  <c r="M9" i="79" s="1"/>
  <c r="AN18" i="69"/>
  <c r="AN9" i="79" s="1"/>
  <c r="AG9" i="79"/>
  <c r="AO18" i="69"/>
  <c r="AO9" i="79" s="1"/>
  <c r="AN14" i="77"/>
  <c r="AN26" i="79" s="1"/>
  <c r="AG26" i="79"/>
  <c r="D26" i="79"/>
  <c r="AM14" i="77"/>
  <c r="AM26" i="79" s="1"/>
  <c r="X26" i="79"/>
  <c r="AM35" i="72"/>
  <c r="AM5" i="79" s="1"/>
  <c r="X5" i="79"/>
  <c r="AN35" i="72"/>
  <c r="AN5" i="79" s="1"/>
  <c r="AG5" i="79"/>
  <c r="X25" i="79"/>
  <c r="AM16" i="78"/>
  <c r="AM25" i="79" s="1"/>
  <c r="AG25" i="79"/>
  <c r="AL13" i="65"/>
  <c r="AL21" i="79" s="1"/>
  <c r="X21" i="79"/>
  <c r="AM13" i="65"/>
  <c r="AM21" i="79" s="1"/>
  <c r="E13" i="65"/>
  <c r="E21" i="79" s="1"/>
  <c r="G13" i="65"/>
  <c r="G21" i="79" s="1"/>
  <c r="I13" i="65"/>
  <c r="I21" i="79" s="1"/>
  <c r="K13" i="65"/>
  <c r="K21" i="79" s="1"/>
  <c r="M13" i="65"/>
  <c r="M21" i="79" s="1"/>
  <c r="AN13" i="65"/>
  <c r="AN21" i="79" s="1"/>
  <c r="AG21" i="79"/>
  <c r="I18" i="79"/>
  <c r="D18" i="79"/>
  <c r="AO18" i="79"/>
  <c r="F18" i="79"/>
  <c r="AN18" i="79"/>
  <c r="AG18" i="79"/>
  <c r="E18" i="79"/>
  <c r="R18" i="79"/>
  <c r="N18" i="79"/>
  <c r="AM18" i="79"/>
  <c r="X18" i="79"/>
  <c r="I19" i="64"/>
  <c r="I19" i="79" s="1"/>
  <c r="D19" i="79"/>
  <c r="AO19" i="64"/>
  <c r="AO19" i="79" s="1"/>
  <c r="F19" i="79"/>
  <c r="AN19" i="64"/>
  <c r="AN19" i="79" s="1"/>
  <c r="AG19" i="79"/>
  <c r="AM19" i="64"/>
  <c r="AM19" i="79" s="1"/>
  <c r="X19" i="79"/>
  <c r="C4" i="79"/>
  <c r="AP4" i="79" s="1"/>
  <c r="C18" i="80"/>
  <c r="AL14" i="77"/>
  <c r="AL26" i="79" s="1"/>
  <c r="AL13" i="76"/>
  <c r="AL23" i="79" s="1"/>
  <c r="AL22" i="79"/>
  <c r="E22" i="79"/>
  <c r="K22" i="79"/>
  <c r="M22" i="79"/>
  <c r="AL27" i="73"/>
  <c r="AL7" i="79" s="1"/>
  <c r="AL35" i="72"/>
  <c r="AL13" i="70"/>
  <c r="AL10" i="79" s="1"/>
  <c r="AL19" i="68"/>
  <c r="AL6" i="79" s="1"/>
  <c r="H8" i="79"/>
  <c r="AL8" i="79"/>
  <c r="AL19" i="64"/>
  <c r="AL19" i="79" s="1"/>
  <c r="C19" i="64"/>
  <c r="AL18" i="79"/>
  <c r="O27" i="62"/>
  <c r="O13" i="79" s="1"/>
  <c r="N27" i="62"/>
  <c r="N13" i="79" s="1"/>
  <c r="AK27" i="62"/>
  <c r="AK13" i="79" s="1"/>
  <c r="AJ27" i="62"/>
  <c r="AJ13" i="79" s="1"/>
  <c r="AI27" i="62"/>
  <c r="AI13" i="79" s="1"/>
  <c r="AH27" i="62"/>
  <c r="AH13" i="79" s="1"/>
  <c r="AG27" i="62"/>
  <c r="AF27" i="62"/>
  <c r="AF13" i="79" s="1"/>
  <c r="AE27" i="62"/>
  <c r="AE13" i="79" s="1"/>
  <c r="AD27" i="62"/>
  <c r="AD13" i="79" s="1"/>
  <c r="AC27" i="62"/>
  <c r="AC13" i="79" s="1"/>
  <c r="AB27" i="62"/>
  <c r="AB13" i="79" s="1"/>
  <c r="AA27" i="62"/>
  <c r="AA13" i="79" s="1"/>
  <c r="Z27" i="62"/>
  <c r="Z13" i="79" s="1"/>
  <c r="Y27" i="62"/>
  <c r="Y13" i="79" s="1"/>
  <c r="X27" i="62"/>
  <c r="W27" i="62"/>
  <c r="W13" i="79" s="1"/>
  <c r="V27" i="62"/>
  <c r="V13" i="79" s="1"/>
  <c r="U27" i="62"/>
  <c r="U13" i="79" s="1"/>
  <c r="T27" i="62"/>
  <c r="T13" i="79" s="1"/>
  <c r="S27" i="62"/>
  <c r="S13" i="79" s="1"/>
  <c r="R27" i="62"/>
  <c r="R13" i="79" s="1"/>
  <c r="Q27" i="62"/>
  <c r="Q13" i="79" s="1"/>
  <c r="P27" i="62"/>
  <c r="P13" i="79" s="1"/>
  <c r="M27" i="62"/>
  <c r="M13" i="79" s="1"/>
  <c r="L27" i="62"/>
  <c r="L13" i="79" s="1"/>
  <c r="K27" i="62"/>
  <c r="K13" i="79" s="1"/>
  <c r="J27" i="62"/>
  <c r="J13" i="79" s="1"/>
  <c r="G27" i="62"/>
  <c r="G13" i="79" s="1"/>
  <c r="F27" i="62"/>
  <c r="AP1285" i="62"/>
  <c r="O25" i="61"/>
  <c r="O20" i="79" s="1"/>
  <c r="N25" i="61"/>
  <c r="N20" i="79" s="1"/>
  <c r="AK25" i="61"/>
  <c r="AK20" i="79" s="1"/>
  <c r="AJ25" i="61"/>
  <c r="AJ20" i="79" s="1"/>
  <c r="AI25" i="61"/>
  <c r="AI20" i="79" s="1"/>
  <c r="AH25" i="61"/>
  <c r="AH20" i="79" s="1"/>
  <c r="AG25" i="61"/>
  <c r="AF25" i="61"/>
  <c r="AF20" i="79" s="1"/>
  <c r="AE25" i="61"/>
  <c r="AE20" i="79" s="1"/>
  <c r="AD25" i="61"/>
  <c r="AD20" i="79" s="1"/>
  <c r="AC25" i="61"/>
  <c r="AC20" i="79" s="1"/>
  <c r="AB25" i="61"/>
  <c r="AA25" i="61"/>
  <c r="AA20" i="79" s="1"/>
  <c r="Z25" i="61"/>
  <c r="Z20" i="79" s="1"/>
  <c r="Y25" i="61"/>
  <c r="Y20" i="79" s="1"/>
  <c r="X25" i="61"/>
  <c r="W25" i="61"/>
  <c r="W20" i="79" s="1"/>
  <c r="V25" i="61"/>
  <c r="V20" i="79" s="1"/>
  <c r="U25" i="61"/>
  <c r="U20" i="79" s="1"/>
  <c r="T25" i="61"/>
  <c r="T20" i="79" s="1"/>
  <c r="S25" i="61"/>
  <c r="S20" i="79" s="1"/>
  <c r="R25" i="61"/>
  <c r="R20" i="79" s="1"/>
  <c r="Q25" i="61"/>
  <c r="Q20" i="79" s="1"/>
  <c r="P25" i="61"/>
  <c r="P20" i="79" s="1"/>
  <c r="AP1284" i="61"/>
  <c r="O42" i="59"/>
  <c r="O17" i="79" s="1"/>
  <c r="AO42" i="59"/>
  <c r="AO17" i="79" s="1"/>
  <c r="AN42" i="59"/>
  <c r="AN17" i="79" s="1"/>
  <c r="AM42" i="59"/>
  <c r="AM17" i="79" s="1"/>
  <c r="AL42" i="59"/>
  <c r="AL17" i="79" s="1"/>
  <c r="AK42" i="59"/>
  <c r="AK17" i="79" s="1"/>
  <c r="AJ42" i="59"/>
  <c r="AJ17" i="79" s="1"/>
  <c r="AI42" i="59"/>
  <c r="AI17" i="79" s="1"/>
  <c r="AH42" i="59"/>
  <c r="AH17" i="79" s="1"/>
  <c r="AG42" i="59"/>
  <c r="AG17" i="79" s="1"/>
  <c r="AF42" i="59"/>
  <c r="AF17" i="79" s="1"/>
  <c r="AE42" i="59"/>
  <c r="AE17" i="79" s="1"/>
  <c r="AD42" i="59"/>
  <c r="AD17" i="79" s="1"/>
  <c r="AC42" i="59"/>
  <c r="AC17" i="79" s="1"/>
  <c r="AB42" i="59"/>
  <c r="AB17" i="79" s="1"/>
  <c r="AA42" i="59"/>
  <c r="AA17" i="79" s="1"/>
  <c r="Z42" i="59"/>
  <c r="Z17" i="79" s="1"/>
  <c r="Y42" i="59"/>
  <c r="Y17" i="79" s="1"/>
  <c r="X42" i="59"/>
  <c r="X17" i="79" s="1"/>
  <c r="W42" i="59"/>
  <c r="W17" i="79" s="1"/>
  <c r="V42" i="59"/>
  <c r="V17" i="79" s="1"/>
  <c r="U42" i="59"/>
  <c r="U17" i="79" s="1"/>
  <c r="T42" i="59"/>
  <c r="T17" i="79" s="1"/>
  <c r="S42" i="59"/>
  <c r="S17" i="79" s="1"/>
  <c r="R42" i="59"/>
  <c r="R17" i="79" s="1"/>
  <c r="Q42" i="59"/>
  <c r="Q17" i="79" s="1"/>
  <c r="P42" i="59"/>
  <c r="P17" i="79" s="1"/>
  <c r="N42" i="59"/>
  <c r="N17" i="79" s="1"/>
  <c r="M42" i="59"/>
  <c r="M17" i="79" s="1"/>
  <c r="L42" i="59"/>
  <c r="L17" i="79" s="1"/>
  <c r="K42" i="59"/>
  <c r="K17" i="79" s="1"/>
  <c r="J42" i="59"/>
  <c r="J17" i="79" s="1"/>
  <c r="I42" i="59"/>
  <c r="I17" i="79" s="1"/>
  <c r="H42" i="59"/>
  <c r="H17" i="79" s="1"/>
  <c r="G42" i="59"/>
  <c r="G17" i="79" s="1"/>
  <c r="F42" i="59"/>
  <c r="F17" i="79" s="1"/>
  <c r="E42" i="59"/>
  <c r="E17" i="79" s="1"/>
  <c r="D42" i="59"/>
  <c r="D17" i="79" s="1"/>
  <c r="AO44" i="60"/>
  <c r="AO12" i="79" s="1"/>
  <c r="AN44" i="60"/>
  <c r="AN12" i="79" s="1"/>
  <c r="AM44" i="60"/>
  <c r="AM12" i="79" s="1"/>
  <c r="AL44" i="60"/>
  <c r="AL12" i="79" s="1"/>
  <c r="AK44" i="60"/>
  <c r="AK12" i="79" s="1"/>
  <c r="AJ44" i="60"/>
  <c r="AJ12" i="79" s="1"/>
  <c r="AI44" i="60"/>
  <c r="AI12" i="79" s="1"/>
  <c r="AH44" i="60"/>
  <c r="AH12" i="79" s="1"/>
  <c r="AG44" i="60"/>
  <c r="AG12" i="79" s="1"/>
  <c r="AF44" i="60"/>
  <c r="AF12" i="79" s="1"/>
  <c r="AE44" i="60"/>
  <c r="AE12" i="79" s="1"/>
  <c r="AD44" i="60"/>
  <c r="AD12" i="79" s="1"/>
  <c r="AC44" i="60"/>
  <c r="AC12" i="79" s="1"/>
  <c r="AB44" i="60"/>
  <c r="AB12" i="79" s="1"/>
  <c r="AA44" i="60"/>
  <c r="AA12" i="79" s="1"/>
  <c r="Z44" i="60"/>
  <c r="Z12" i="79" s="1"/>
  <c r="Y44" i="60"/>
  <c r="Y12" i="79" s="1"/>
  <c r="X44" i="60"/>
  <c r="X12" i="79" s="1"/>
  <c r="W44" i="60"/>
  <c r="W12" i="79" s="1"/>
  <c r="V44" i="60"/>
  <c r="V12" i="79" s="1"/>
  <c r="U44" i="60"/>
  <c r="U12" i="79" s="1"/>
  <c r="T44" i="60"/>
  <c r="T12" i="79" s="1"/>
  <c r="S44" i="60"/>
  <c r="S12" i="79" s="1"/>
  <c r="R44" i="60"/>
  <c r="R12" i="79" s="1"/>
  <c r="Q44" i="60"/>
  <c r="Q12" i="79" s="1"/>
  <c r="P44" i="60"/>
  <c r="P12" i="79" s="1"/>
  <c r="O44" i="60"/>
  <c r="O12" i="79" s="1"/>
  <c r="N44" i="60"/>
  <c r="N12" i="79" s="1"/>
  <c r="M44" i="60"/>
  <c r="M12" i="79" s="1"/>
  <c r="L12" i="79"/>
  <c r="K12" i="79"/>
  <c r="J44" i="60"/>
  <c r="J12" i="79" s="1"/>
  <c r="I44" i="60"/>
  <c r="I12" i="79" s="1"/>
  <c r="H44" i="60"/>
  <c r="H12" i="79" s="1"/>
  <c r="G44" i="60"/>
  <c r="G12" i="79" s="1"/>
  <c r="F44" i="60"/>
  <c r="F12" i="79" s="1"/>
  <c r="D44" i="60"/>
  <c r="D12" i="79" s="1"/>
  <c r="AP1265" i="60"/>
  <c r="AP1297" i="59"/>
  <c r="Z37" i="58"/>
  <c r="Z15" i="79" s="1"/>
  <c r="Y37" i="58"/>
  <c r="Y15" i="79" s="1"/>
  <c r="X37" i="58"/>
  <c r="X15" i="79" s="1"/>
  <c r="W37" i="58"/>
  <c r="W15" i="79" s="1"/>
  <c r="V37" i="58"/>
  <c r="V15" i="79" s="1"/>
  <c r="V16" i="79"/>
  <c r="V39" i="57"/>
  <c r="V14" i="79" s="1"/>
  <c r="U37" i="58"/>
  <c r="U15" i="79" s="1"/>
  <c r="T37" i="58"/>
  <c r="T15" i="79" s="1"/>
  <c r="S37" i="58"/>
  <c r="S15" i="79" s="1"/>
  <c r="R37" i="58"/>
  <c r="R15" i="79" s="1"/>
  <c r="Q37" i="58"/>
  <c r="Q15" i="79" s="1"/>
  <c r="P37" i="58"/>
  <c r="P15" i="79" s="1"/>
  <c r="O37" i="58"/>
  <c r="O15" i="79" s="1"/>
  <c r="N37" i="58"/>
  <c r="N15" i="79" s="1"/>
  <c r="M37" i="58"/>
  <c r="M15" i="79" s="1"/>
  <c r="L37" i="58"/>
  <c r="L15" i="79" s="1"/>
  <c r="K37" i="58"/>
  <c r="K15" i="79" s="1"/>
  <c r="J37" i="58"/>
  <c r="J15" i="79" s="1"/>
  <c r="I37" i="58"/>
  <c r="I15" i="79" s="1"/>
  <c r="H37" i="58"/>
  <c r="H15" i="79" s="1"/>
  <c r="G37" i="58"/>
  <c r="G15" i="79" s="1"/>
  <c r="F15" i="79"/>
  <c r="E37" i="58"/>
  <c r="E15" i="79" s="1"/>
  <c r="D37" i="58"/>
  <c r="D15" i="79" s="1"/>
  <c r="AO37" i="58"/>
  <c r="AO15" i="79" s="1"/>
  <c r="AN37" i="58"/>
  <c r="AN15" i="79" s="1"/>
  <c r="AM37" i="58"/>
  <c r="AM15" i="79" s="1"/>
  <c r="AL37" i="58"/>
  <c r="AL15" i="79" s="1"/>
  <c r="AK37" i="58"/>
  <c r="AK15" i="79" s="1"/>
  <c r="AJ37" i="58"/>
  <c r="AJ15" i="79" s="1"/>
  <c r="AI37" i="58"/>
  <c r="AI15" i="79" s="1"/>
  <c r="AH37" i="58"/>
  <c r="AH15" i="79" s="1"/>
  <c r="AG37" i="58"/>
  <c r="AG15" i="79" s="1"/>
  <c r="AF37" i="58"/>
  <c r="AF15" i="79" s="1"/>
  <c r="AE37" i="58"/>
  <c r="AE15" i="79" s="1"/>
  <c r="AD37" i="58"/>
  <c r="AD15" i="79" s="1"/>
  <c r="AC37" i="58"/>
  <c r="AC15" i="79" s="1"/>
  <c r="AB37" i="58"/>
  <c r="AB15" i="79" s="1"/>
  <c r="AA37" i="58"/>
  <c r="AA15" i="79" s="1"/>
  <c r="AP1295" i="58"/>
  <c r="AO39" i="57"/>
  <c r="AO14" i="79" s="1"/>
  <c r="AN39" i="57"/>
  <c r="AN14" i="79" s="1"/>
  <c r="AM39" i="57"/>
  <c r="AM14" i="79" s="1"/>
  <c r="AL39" i="57"/>
  <c r="AL14" i="79" s="1"/>
  <c r="AK39" i="57"/>
  <c r="AK14" i="79" s="1"/>
  <c r="AJ39" i="57"/>
  <c r="AJ14" i="79" s="1"/>
  <c r="AI39" i="57"/>
  <c r="AI14" i="79" s="1"/>
  <c r="AH39" i="57"/>
  <c r="AH14" i="79" s="1"/>
  <c r="AG39" i="57"/>
  <c r="AG14" i="79" s="1"/>
  <c r="AF39" i="57"/>
  <c r="AF14" i="79" s="1"/>
  <c r="AE39" i="57"/>
  <c r="AE14" i="79" s="1"/>
  <c r="AD39" i="57"/>
  <c r="AD14" i="79" s="1"/>
  <c r="AC39" i="57"/>
  <c r="AC14" i="79" s="1"/>
  <c r="AB39" i="57"/>
  <c r="AB14" i="79" s="1"/>
  <c r="AA39" i="57"/>
  <c r="AA14" i="79" s="1"/>
  <c r="Z39" i="57"/>
  <c r="Z14" i="79" s="1"/>
  <c r="Y39" i="57"/>
  <c r="Y14" i="79" s="1"/>
  <c r="X39" i="57"/>
  <c r="X14" i="79" s="1"/>
  <c r="W39" i="57"/>
  <c r="W14" i="79" s="1"/>
  <c r="U39" i="57"/>
  <c r="U14" i="79" s="1"/>
  <c r="T39" i="57"/>
  <c r="T14" i="79" s="1"/>
  <c r="S39" i="57"/>
  <c r="S14" i="79" s="1"/>
  <c r="R39" i="57"/>
  <c r="R14" i="79" s="1"/>
  <c r="Q39" i="57"/>
  <c r="Q14" i="79" s="1"/>
  <c r="P39" i="57"/>
  <c r="P14" i="79" s="1"/>
  <c r="O39" i="57"/>
  <c r="O14" i="79" s="1"/>
  <c r="N39" i="57"/>
  <c r="N14" i="79" s="1"/>
  <c r="M39" i="57"/>
  <c r="M14" i="79" s="1"/>
  <c r="L39" i="57"/>
  <c r="L14" i="79" s="1"/>
  <c r="K39" i="57"/>
  <c r="K14" i="79" s="1"/>
  <c r="J39" i="57"/>
  <c r="J14" i="79" s="1"/>
  <c r="I39" i="57"/>
  <c r="I14" i="79" s="1"/>
  <c r="H39" i="57"/>
  <c r="H14" i="79" s="1"/>
  <c r="G39" i="57"/>
  <c r="G14" i="79" s="1"/>
  <c r="F39" i="57"/>
  <c r="F14" i="79" s="1"/>
  <c r="E39" i="57"/>
  <c r="E14" i="79" s="1"/>
  <c r="D39" i="57"/>
  <c r="D14" i="79" s="1"/>
  <c r="AD16" i="79"/>
  <c r="AC16" i="79"/>
  <c r="Y16" i="79"/>
  <c r="T16" i="79"/>
  <c r="S16" i="79"/>
  <c r="N16" i="79"/>
  <c r="M16" i="79"/>
  <c r="L16" i="79"/>
  <c r="K16" i="79"/>
  <c r="J16" i="79"/>
  <c r="H16" i="79"/>
  <c r="G16" i="79"/>
  <c r="F43" i="56"/>
  <c r="F16" i="79" s="1"/>
  <c r="E43" i="56"/>
  <c r="E16" i="79" s="1"/>
  <c r="C13" i="70" l="1"/>
  <c r="AO16" i="78"/>
  <c r="AO25" i="79" s="1"/>
  <c r="C14" i="77"/>
  <c r="F26" i="79"/>
  <c r="I13" i="76"/>
  <c r="I23" i="79" s="1"/>
  <c r="C13" i="76"/>
  <c r="AO13" i="65"/>
  <c r="AO21" i="79" s="1"/>
  <c r="E27" i="62"/>
  <c r="E13" i="79" s="1"/>
  <c r="AB20" i="79"/>
  <c r="F25" i="61"/>
  <c r="D25" i="61"/>
  <c r="D20" i="79" s="1"/>
  <c r="L25" i="61"/>
  <c r="L20" i="79" s="1"/>
  <c r="D27" i="62"/>
  <c r="H27" i="62"/>
  <c r="H13" i="79" s="1"/>
  <c r="AP11" i="79"/>
  <c r="I27" i="73"/>
  <c r="I7" i="79" s="1"/>
  <c r="F20" i="79"/>
  <c r="H25" i="61"/>
  <c r="H20" i="79" s="1"/>
  <c r="C35" i="72"/>
  <c r="F5" i="79"/>
  <c r="C32" i="79"/>
  <c r="C9" i="79"/>
  <c r="AP9" i="79" s="1"/>
  <c r="C15" i="79"/>
  <c r="AP15" i="79" s="1"/>
  <c r="I8" i="79"/>
  <c r="C25" i="79"/>
  <c r="AP25" i="79" s="1"/>
  <c r="F6" i="79"/>
  <c r="C6" i="79" s="1"/>
  <c r="AP6" i="79" s="1"/>
  <c r="C19" i="68"/>
  <c r="I19" i="68"/>
  <c r="I6" i="79" s="1"/>
  <c r="AO27" i="73"/>
  <c r="AO7" i="79" s="1"/>
  <c r="C27" i="73"/>
  <c r="I16" i="78"/>
  <c r="I25" i="79" s="1"/>
  <c r="C16" i="78"/>
  <c r="D5" i="79"/>
  <c r="C14" i="79"/>
  <c r="AP14" i="79" s="1"/>
  <c r="C21" i="79"/>
  <c r="AP21" i="79" s="1"/>
  <c r="C26" i="79"/>
  <c r="AP26" i="79" s="1"/>
  <c r="J25" i="61"/>
  <c r="J20" i="79" s="1"/>
  <c r="J27" i="79" s="1"/>
  <c r="C24" i="79"/>
  <c r="AP24" i="79" s="1"/>
  <c r="C23" i="79"/>
  <c r="AP23" i="79" s="1"/>
  <c r="C22" i="79"/>
  <c r="AP22" i="79" s="1"/>
  <c r="C10" i="79"/>
  <c r="AP10" i="79" s="1"/>
  <c r="AO8" i="79"/>
  <c r="F8" i="79"/>
  <c r="C7" i="79"/>
  <c r="AP7" i="79" s="1"/>
  <c r="C18" i="69"/>
  <c r="AL5" i="79"/>
  <c r="AO27" i="62"/>
  <c r="AO13" i="79" s="1"/>
  <c r="F13" i="79"/>
  <c r="AN27" i="62"/>
  <c r="AN13" i="79" s="1"/>
  <c r="AG13" i="79"/>
  <c r="AM27" i="62"/>
  <c r="AM13" i="79" s="1"/>
  <c r="X13" i="79"/>
  <c r="C13" i="65"/>
  <c r="AL25" i="61"/>
  <c r="AL20" i="79" s="1"/>
  <c r="X20" i="79"/>
  <c r="AM25" i="61"/>
  <c r="AM20" i="79" s="1"/>
  <c r="E25" i="61"/>
  <c r="E20" i="79" s="1"/>
  <c r="E27" i="79" s="1"/>
  <c r="G25" i="61"/>
  <c r="G20" i="79" s="1"/>
  <c r="G27" i="79" s="1"/>
  <c r="I25" i="61"/>
  <c r="I20" i="79" s="1"/>
  <c r="K25" i="61"/>
  <c r="K20" i="79" s="1"/>
  <c r="K27" i="79" s="1"/>
  <c r="M25" i="61"/>
  <c r="M20" i="79" s="1"/>
  <c r="M27" i="79" s="1"/>
  <c r="AN25" i="61"/>
  <c r="AN20" i="79" s="1"/>
  <c r="AG20" i="79"/>
  <c r="AO25" i="61"/>
  <c r="AO20" i="79" s="1"/>
  <c r="C18" i="79"/>
  <c r="AP18" i="79" s="1"/>
  <c r="C19" i="79"/>
  <c r="AP19" i="79" s="1"/>
  <c r="S27" i="79"/>
  <c r="Y27" i="79"/>
  <c r="AC27" i="79"/>
  <c r="L27" i="79"/>
  <c r="N27" i="79"/>
  <c r="T27" i="79"/>
  <c r="V27" i="79"/>
  <c r="AD27" i="79"/>
  <c r="C17" i="79"/>
  <c r="AP17" i="79" s="1"/>
  <c r="C12" i="79"/>
  <c r="AP12" i="79" s="1"/>
  <c r="C42" i="59"/>
  <c r="AL27" i="62"/>
  <c r="AL13" i="79" s="1"/>
  <c r="C44" i="60"/>
  <c r="C37" i="58"/>
  <c r="C39" i="57"/>
  <c r="D43" i="56"/>
  <c r="AM16" i="79"/>
  <c r="AA16" i="79"/>
  <c r="AA27" i="79" s="1"/>
  <c r="Z16" i="79"/>
  <c r="Z27" i="79" s="1"/>
  <c r="X16" i="79"/>
  <c r="W16" i="79"/>
  <c r="W27" i="79" s="1"/>
  <c r="U16" i="79"/>
  <c r="U27" i="79" s="1"/>
  <c r="R16" i="79"/>
  <c r="R27" i="79" s="1"/>
  <c r="Q16" i="79"/>
  <c r="Q27" i="79" s="1"/>
  <c r="O16" i="79"/>
  <c r="O27" i="79" s="1"/>
  <c r="P16" i="79"/>
  <c r="P27" i="79" s="1"/>
  <c r="I16" i="79"/>
  <c r="AP1295" i="57"/>
  <c r="AO16" i="79"/>
  <c r="AN16" i="79"/>
  <c r="AL16" i="79"/>
  <c r="AK16" i="79"/>
  <c r="AK27" i="79" s="1"/>
  <c r="AJ16" i="79"/>
  <c r="AJ27" i="79" s="1"/>
  <c r="AI16" i="79"/>
  <c r="AI27" i="79" s="1"/>
  <c r="AH16" i="79"/>
  <c r="AH27" i="79" s="1"/>
  <c r="AG16" i="79"/>
  <c r="AF16" i="79"/>
  <c r="AF27" i="79" s="1"/>
  <c r="AE16" i="79"/>
  <c r="AE27" i="79" s="1"/>
  <c r="AB16" i="79"/>
  <c r="AB27" i="79" s="1"/>
  <c r="C5" i="79" l="1"/>
  <c r="AP5" i="79" s="1"/>
  <c r="C27" i="62"/>
  <c r="D13" i="79"/>
  <c r="C33" i="79" s="1"/>
  <c r="H27" i="79"/>
  <c r="D16" i="79"/>
  <c r="C16" i="79" s="1"/>
  <c r="AP16" i="79" s="1"/>
  <c r="C43" i="56"/>
  <c r="I27" i="62"/>
  <c r="I13" i="79" s="1"/>
  <c r="I27" i="79" s="1"/>
  <c r="C8" i="79"/>
  <c r="AP8" i="79" s="1"/>
  <c r="F27" i="79"/>
  <c r="C35" i="79"/>
  <c r="C31" i="79"/>
  <c r="AL27" i="79"/>
  <c r="AM27" i="79"/>
  <c r="AO27" i="79"/>
  <c r="C34" i="79"/>
  <c r="C13" i="79"/>
  <c r="AP13" i="79" s="1"/>
  <c r="AG27" i="79"/>
  <c r="C25" i="61"/>
  <c r="C20" i="79"/>
  <c r="AP20" i="79" s="1"/>
  <c r="AN27" i="79"/>
  <c r="X27" i="79"/>
  <c r="D27" i="79"/>
  <c r="C27" i="79" l="1"/>
  <c r="AP27" i="79" s="1"/>
  <c r="C36" i="79"/>
  <c r="AP1292" i="56"/>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7" authorId="0">
      <text>
        <r>
          <rPr>
            <b/>
            <sz val="9"/>
            <color indexed="81"/>
            <rFont val="Tahoma"/>
            <family val="2"/>
          </rPr>
          <t>Admin:</t>
        </r>
        <r>
          <rPr>
            <sz val="9"/>
            <color indexed="81"/>
            <rFont val="Tahoma"/>
            <family val="2"/>
          </rPr>
          <t xml:space="preserve">
Chưa nộp chứng chỉ
</t>
        </r>
      </text>
    </comment>
    <comment ref="AX33"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Z73" authorId="0">
      <text>
        <r>
          <rPr>
            <b/>
            <sz val="9"/>
            <color indexed="81"/>
            <rFont val="Tahoma"/>
            <family val="2"/>
          </rPr>
          <t>Admin:</t>
        </r>
        <r>
          <rPr>
            <sz val="9"/>
            <color indexed="81"/>
            <rFont val="Tahoma"/>
            <family val="2"/>
          </rPr>
          <t xml:space="preserve">
Chưa nộp chứng chỉ
</t>
        </r>
      </text>
    </comment>
    <comment ref="AZ75"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AP20" authorId="0">
      <text>
        <r>
          <rPr>
            <b/>
            <sz val="8"/>
            <color indexed="81"/>
            <rFont val="Tahoma"/>
            <family val="2"/>
          </rPr>
          <t>Admin:</t>
        </r>
        <r>
          <rPr>
            <sz val="8"/>
            <color indexed="81"/>
            <rFont val="Tahoma"/>
            <family val="2"/>
          </rPr>
          <t xml:space="preserve">
Đạt chuẩn SPDN</t>
        </r>
      </text>
    </comment>
    <comment ref="AL58" authorId="0">
      <text>
        <r>
          <rPr>
            <b/>
            <sz val="9"/>
            <color indexed="81"/>
            <rFont val="Tahoma"/>
            <family val="2"/>
          </rPr>
          <t>Admin:</t>
        </r>
        <r>
          <rPr>
            <sz val="9"/>
            <color indexed="81"/>
            <rFont val="Tahoma"/>
            <family val="2"/>
          </rPr>
          <t xml:space="preserve">
Học viện bưu chính viễn thông</t>
        </r>
      </text>
    </comment>
    <comment ref="AL59" authorId="0">
      <text>
        <r>
          <rPr>
            <b/>
            <sz val="9"/>
            <color indexed="81"/>
            <rFont val="Tahoma"/>
            <family val="2"/>
          </rPr>
          <t>Admin:</t>
        </r>
        <r>
          <rPr>
            <sz val="9"/>
            <color indexed="81"/>
            <rFont val="Tahoma"/>
            <family val="2"/>
          </rPr>
          <t xml:space="preserve">
Học viện bưu chính viễn thông</t>
        </r>
      </text>
    </comment>
    <comment ref="AP85" authorId="0">
      <text>
        <r>
          <rPr>
            <b/>
            <sz val="8"/>
            <color indexed="81"/>
            <rFont val="Tahoma"/>
            <family val="2"/>
          </rPr>
          <t>Admin:</t>
        </r>
        <r>
          <rPr>
            <sz val="8"/>
            <color indexed="81"/>
            <rFont val="Tahoma"/>
            <family val="2"/>
          </rPr>
          <t xml:space="preserve">
ĐHSPKT</t>
        </r>
      </text>
    </comment>
    <comment ref="AP91" authorId="0">
      <text>
        <r>
          <rPr>
            <b/>
            <sz val="8"/>
            <color indexed="81"/>
            <rFont val="Tahoma"/>
            <family val="2"/>
          </rPr>
          <t>Admin:</t>
        </r>
        <r>
          <rPr>
            <sz val="8"/>
            <color indexed="81"/>
            <rFont val="Tahoma"/>
            <family val="2"/>
          </rPr>
          <t xml:space="preserve">
ĐHSPKT</t>
        </r>
      </text>
    </comment>
    <comment ref="AP95" authorId="0">
      <text>
        <r>
          <rPr>
            <b/>
            <sz val="8"/>
            <color indexed="81"/>
            <rFont val="Tahoma"/>
            <family val="2"/>
          </rPr>
          <t>Admin:</t>
        </r>
        <r>
          <rPr>
            <sz val="8"/>
            <color indexed="81"/>
            <rFont val="Tahoma"/>
            <family val="2"/>
          </rPr>
          <t xml:space="preserve">
ĐHSPKT</t>
        </r>
      </text>
    </comment>
    <comment ref="AP96" authorId="0">
      <text>
        <r>
          <rPr>
            <b/>
            <sz val="8"/>
            <color indexed="81"/>
            <rFont val="Tahoma"/>
            <family val="2"/>
          </rPr>
          <t>Admin:</t>
        </r>
        <r>
          <rPr>
            <sz val="8"/>
            <color indexed="81"/>
            <rFont val="Tahoma"/>
            <family val="2"/>
          </rPr>
          <t xml:space="preserve">
ĐHSPKT</t>
        </r>
      </text>
    </comment>
    <comment ref="AP111" authorId="0">
      <text>
        <r>
          <rPr>
            <b/>
            <sz val="8"/>
            <color indexed="81"/>
            <rFont val="Tahoma"/>
            <family val="2"/>
          </rPr>
          <t>Admin:</t>
        </r>
        <r>
          <rPr>
            <sz val="8"/>
            <color indexed="81"/>
            <rFont val="Tahoma"/>
            <family val="2"/>
          </rPr>
          <t xml:space="preserve">
ĐHSPKT</t>
        </r>
      </text>
    </comment>
    <comment ref="AZ118" authorId="0">
      <text>
        <r>
          <rPr>
            <b/>
            <sz val="9"/>
            <color indexed="81"/>
            <rFont val="Tahoma"/>
            <family val="2"/>
          </rPr>
          <t>Admin:</t>
        </r>
        <r>
          <rPr>
            <sz val="9"/>
            <color indexed="81"/>
            <rFont val="Tahoma"/>
            <family val="2"/>
          </rPr>
          <t xml:space="preserve">
Chưa nộp chứng chỉ
</t>
        </r>
      </text>
    </comment>
    <comment ref="AZ147" authorId="0">
      <text>
        <r>
          <rPr>
            <b/>
            <sz val="9"/>
            <color indexed="81"/>
            <rFont val="Tahoma"/>
            <family val="2"/>
          </rPr>
          <t>Admin:</t>
        </r>
        <r>
          <rPr>
            <sz val="9"/>
            <color indexed="81"/>
            <rFont val="Tahoma"/>
            <family val="2"/>
          </rPr>
          <t xml:space="preserve">
Chưa nộp chứng chỉ
</t>
        </r>
      </text>
    </comment>
    <comment ref="AZ149" authorId="0">
      <text>
        <r>
          <rPr>
            <b/>
            <sz val="9"/>
            <color indexed="81"/>
            <rFont val="Tahoma"/>
            <family val="2"/>
          </rPr>
          <t>Admin:</t>
        </r>
        <r>
          <rPr>
            <sz val="9"/>
            <color indexed="81"/>
            <rFont val="Tahoma"/>
            <family val="2"/>
          </rPr>
          <t xml:space="preserve">
Chưa nộp chứng chỉ
</t>
        </r>
      </text>
    </comment>
  </commentList>
</comments>
</file>

<file path=xl/comments9.xml><?xml version="1.0" encoding="utf-8"?>
<comments xmlns="http://schemas.openxmlformats.org/spreadsheetml/2006/main">
  <authors>
    <author>Admin</author>
  </authors>
  <commentList>
    <comment ref="AZ10" authorId="0">
      <text>
        <r>
          <rPr>
            <b/>
            <sz val="9"/>
            <color indexed="81"/>
            <rFont val="Tahoma"/>
            <family val="2"/>
          </rPr>
          <t>Admin:</t>
        </r>
        <r>
          <rPr>
            <sz val="9"/>
            <color indexed="81"/>
            <rFont val="Tahoma"/>
            <family val="2"/>
          </rPr>
          <t xml:space="preserve">
Chưa nộp chứng chỉ
</t>
        </r>
      </text>
    </comment>
    <comment ref="AZ12" authorId="0">
      <text>
        <r>
          <rPr>
            <b/>
            <sz val="9"/>
            <color indexed="81"/>
            <rFont val="Tahoma"/>
            <family val="2"/>
          </rPr>
          <t>Admin:</t>
        </r>
        <r>
          <rPr>
            <sz val="9"/>
            <color indexed="81"/>
            <rFont val="Tahoma"/>
            <family val="2"/>
          </rPr>
          <t xml:space="preserve">
Chưa nộp chứng chỉ
</t>
        </r>
      </text>
    </comment>
  </commentList>
</comments>
</file>

<file path=xl/comments10.xml><?xml version="1.0" encoding="utf-8"?>
<comments xmlns="http://schemas.openxmlformats.org/spreadsheetml/2006/main">
  <authors>
    <author>Admin</author>
  </authors>
  <commentList>
    <comment ref="AP11"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<sst xmlns="http://schemas.openxmlformats.org/spreadsheetml/2006/main" count="35840" uniqueCount="5809">
  <si>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</si>
  <si>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</si>
  <si>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</si>
  <si>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</si>
  <si>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</si>
  <si>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</si>
  <si>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</si>
  <si>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</si>
  <si>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</si>
  <si>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</si>
  <si>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</si>
  <si>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</si>
  <si>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</si>
  <si>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</si>
  <si>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</si>
  <si>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</si>
  <si>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</si>
  <si>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</si>
  <si>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</si>
  <si>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</si>
  <si>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</si>
  <si>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</si>
  <si>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</si>
  <si>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</si>
  <si>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</si>
  <si>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</si>
  <si>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</si>
  <si>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</si>
  <si>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</si>
  <si>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</si>
  <si>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</si>
  <si>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</si>
  <si>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</si>
  <si>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</si>
  <si>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</si>
  <si>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</si>
  <si>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</si>
  <si>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</si>
  <si>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</si>
  <si>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</si>
  <si>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</si>
  <si>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</si>
  <si>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</si>
  <si>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</si>
  <si>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</si>
  <si>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</si>
  <si>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</si>
  <si>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</si>
  <si>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</si>
  <si>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</si>
  <si>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</si>
  <si>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</si>
  <si>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</si>
  <si>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</si>
  <si>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</si>
  <si>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</si>
  <si>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</si>
  <si>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</si>
  <si>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</si>
  <si>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</si>
  <si>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</si>
  <si>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</si>
  <si>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</si>
  <si>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</si>
  <si>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</si>
  <si>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</si>
  <si>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</si>
  <si>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</si>
  <si>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</si>
  <si>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Trương Việt Khánh Trang</t>
  </si>
  <si>
    <t>31/10/1970</t>
  </si>
  <si>
    <t>01/10/1997</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</si>
  <si>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</si>
  <si>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</si>
  <si>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</si>
  <si>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</si>
  <si>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</si>
  <si>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</si>
  <si>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</si>
  <si>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</si>
  <si>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</si>
  <si>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</si>
  <si>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</si>
  <si>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</si>
  <si>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</si>
  <si>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</si>
  <si>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</si>
  <si>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</si>
  <si>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</si>
  <si>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</si>
  <si>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</si>
  <si>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</si>
  <si>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</si>
  <si>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</si>
  <si>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</si>
  <si>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</si>
  <si>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</si>
  <si>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</si>
  <si>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</si>
  <si>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</si>
  <si>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</si>
  <si>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</si>
  <si>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</si>
  <si>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</si>
  <si>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</si>
  <si>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</si>
  <si>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</si>
  <si>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</si>
  <si>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</si>
  <si>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</si>
  <si>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</si>
  <si>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</si>
  <si>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</si>
  <si>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</si>
  <si>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</si>
  <si>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</si>
  <si>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</si>
  <si>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</si>
  <si>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</si>
  <si>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</si>
  <si>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</si>
  <si>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</si>
  <si>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</si>
  <si>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</si>
  <si>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</si>
  <si>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</si>
  <si>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</si>
  <si>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</si>
  <si>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</si>
  <si>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</si>
  <si>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</si>
  <si>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</si>
  <si>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</si>
  <si>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</si>
  <si>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</si>
  <si>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</si>
  <si>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</si>
  <si>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</si>
  <si>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</si>
  <si>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</si>
  <si>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</si>
  <si>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</si>
  <si>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</si>
  <si>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</si>
  <si>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</si>
  <si>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</si>
  <si>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</si>
  <si>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</si>
  <si>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</si>
  <si>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</si>
  <si>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</si>
  <si>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</si>
  <si>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</si>
  <si>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</si>
  <si>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</si>
  <si>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</si>
  <si>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</si>
  <si>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</si>
  <si>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</si>
  <si>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</si>
  <si>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</si>
  <si>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</si>
  <si>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</si>
  <si>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</si>
  <si>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</si>
  <si>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</si>
  <si>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</si>
  <si>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</si>
  <si>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</si>
  <si>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</si>
  <si>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</si>
  <si>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</si>
  <si>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</si>
  <si>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</si>
  <si>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</si>
  <si>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</si>
  <si>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</si>
  <si>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</si>
  <si>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</si>
  <si>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</si>
  <si>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</si>
  <si>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</si>
  <si>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</si>
  <si>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</si>
  <si>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</si>
  <si>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</si>
  <si>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</si>
  <si>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</si>
  <si>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</si>
  <si>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</si>
  <si>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</si>
  <si>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</si>
  <si>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</si>
  <si>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</si>
  <si>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</si>
  <si>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</si>
  <si>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</si>
  <si>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</si>
  <si>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</si>
  <si>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</si>
  <si>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</si>
  <si>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</si>
  <si>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</si>
  <si>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</si>
  <si>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</si>
  <si>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</si>
  <si>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</si>
  <si>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</si>
  <si>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</si>
  <si>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</si>
  <si>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</si>
  <si>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</si>
  <si>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</si>
  <si>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</si>
  <si>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</si>
  <si>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</si>
  <si>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</si>
  <si>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</si>
  <si>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</si>
  <si>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</si>
  <si>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</si>
  <si>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</si>
  <si>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</si>
  <si>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</si>
  <si>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</si>
  <si>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</si>
  <si>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</si>
  <si>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</si>
  <si>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</si>
  <si>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</si>
  <si>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</si>
  <si>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</si>
  <si>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</si>
  <si>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</si>
  <si>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</si>
  <si>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</si>
  <si>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</si>
  <si>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</si>
  <si>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</si>
  <si>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</si>
  <si>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</si>
  <si>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</si>
  <si>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</si>
  <si>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</si>
  <si>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</si>
  <si>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</si>
  <si>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</si>
  <si>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</si>
  <si>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</si>
  <si>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</si>
  <si>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</si>
  <si>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</si>
  <si>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</si>
  <si>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</si>
  <si>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</si>
  <si>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</si>
  <si>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</si>
  <si>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</si>
  <si>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</si>
  <si>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</si>
  <si>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</si>
  <si>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</si>
  <si>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</si>
  <si>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</si>
  <si>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</si>
  <si>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</si>
  <si>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</si>
  <si>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</si>
  <si>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</si>
  <si>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</si>
  <si>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</si>
  <si>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</si>
  <si>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</si>
  <si>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</si>
  <si>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</si>
  <si>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</si>
  <si>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</si>
  <si>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</si>
  <si>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</si>
  <si>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</si>
  <si>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</si>
  <si>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</si>
  <si>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</si>
  <si>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</si>
  <si>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</si>
  <si>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</si>
  <si>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</si>
  <si>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</si>
  <si>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</si>
  <si>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</si>
  <si>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</si>
  <si>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</si>
  <si>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</si>
  <si>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</si>
  <si>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</si>
  <si>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</si>
  <si>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</si>
  <si>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</si>
  <si>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</si>
  <si>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</si>
  <si>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</si>
  <si>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</si>
  <si>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</si>
  <si>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</si>
  <si>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</si>
  <si>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</si>
  <si>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</si>
  <si>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</si>
  <si>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</si>
  <si>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</si>
  <si>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</si>
  <si>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</si>
  <si>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</si>
  <si>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</si>
  <si>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</si>
  <si>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</si>
  <si>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</si>
  <si>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</si>
  <si>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</si>
  <si>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</si>
  <si>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</si>
  <si>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</si>
  <si>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</si>
  <si>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</si>
  <si>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</si>
  <si>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</si>
  <si>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</si>
  <si>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</si>
  <si>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</si>
  <si>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</si>
  <si>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</si>
  <si>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</si>
  <si>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</si>
  <si>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</si>
  <si>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</si>
  <si>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</si>
  <si>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</si>
  <si>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</si>
  <si>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</si>
  <si>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</si>
  <si>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</si>
  <si>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</si>
  <si>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</si>
  <si>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</si>
  <si>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</si>
  <si>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</si>
  <si>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</si>
  <si>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</si>
  <si>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</si>
  <si>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</si>
  <si>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</si>
  <si>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</si>
  <si>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</si>
  <si>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</si>
  <si>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</si>
  <si>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</si>
  <si>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</si>
  <si>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</si>
  <si>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</si>
  <si>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</si>
  <si>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</si>
  <si>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</si>
  <si>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</si>
  <si>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</si>
  <si>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</si>
  <si>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</si>
  <si>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</si>
  <si>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</si>
  <si>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</si>
  <si>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</si>
  <si>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</si>
  <si>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</si>
  <si>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</si>
  <si>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</si>
  <si>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</si>
  <si>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</si>
  <si>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</si>
  <si>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</si>
  <si>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</si>
  <si>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</si>
  <si>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</si>
  <si>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</si>
  <si>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</si>
  <si>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</si>
  <si>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</si>
  <si>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</si>
  <si>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</si>
  <si>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</si>
  <si>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</si>
  <si>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</si>
  <si>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</si>
  <si>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</si>
  <si>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</si>
  <si>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</si>
  <si>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</si>
  <si>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</si>
  <si>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</si>
  <si>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</si>
  <si>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</si>
  <si>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</si>
  <si>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</si>
  <si>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</si>
  <si>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</si>
  <si>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</si>
  <si>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</si>
  <si>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</si>
  <si>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</si>
  <si>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</si>
  <si>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</si>
  <si>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</si>
  <si>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</si>
  <si>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</si>
  <si>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</si>
  <si>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</si>
  <si>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</si>
  <si>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</si>
  <si>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</si>
  <si>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</si>
  <si>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</si>
  <si>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</si>
  <si>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</si>
  <si>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</si>
  <si>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</si>
  <si>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</si>
  <si>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</si>
  <si>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</si>
  <si>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</si>
  <si>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</si>
  <si>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</si>
  <si>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</si>
  <si>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</si>
  <si>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</si>
  <si>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</si>
  <si>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</si>
  <si>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</si>
  <si>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</si>
  <si>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</si>
  <si>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</si>
  <si>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</si>
  <si>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</si>
  <si>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</si>
  <si>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</si>
  <si>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</si>
  <si>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</si>
  <si>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</si>
  <si>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</si>
  <si>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</si>
  <si>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</si>
  <si>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</si>
  <si>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</si>
  <si>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</si>
  <si>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</si>
  <si>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</si>
  <si>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</si>
  <si>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</si>
  <si>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</si>
  <si>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</si>
  <si>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</si>
  <si>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</si>
  <si>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</si>
  <si>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</si>
  <si>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</si>
  <si>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</si>
  <si>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</si>
  <si>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</si>
  <si>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</si>
  <si>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</si>
  <si>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</si>
  <si>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</si>
  <si>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</si>
  <si>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</si>
  <si>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</si>
  <si>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</si>
  <si>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</si>
  <si>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</si>
  <si>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</si>
  <si>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</si>
  <si>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</si>
  <si>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</si>
  <si>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</si>
  <si>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</si>
  <si>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</si>
  <si>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</si>
  <si>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</si>
  <si>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</si>
  <si>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</si>
  <si>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</si>
  <si>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</si>
  <si>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</si>
  <si>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</si>
  <si>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</si>
  <si>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</si>
  <si>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</si>
  <si>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</si>
  <si>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</si>
  <si>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</si>
  <si>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</si>
  <si>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</si>
  <si>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</si>
  <si>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</si>
  <si>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</si>
  <si>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</si>
  <si>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</si>
  <si>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</si>
  <si>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</si>
  <si>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</si>
  <si>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</si>
  <si>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</si>
  <si>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</si>
  <si>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</si>
  <si>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</si>
  <si>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</si>
  <si>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</si>
  <si>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</si>
  <si>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</si>
  <si>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</si>
  <si>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</si>
  <si>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</si>
  <si>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</si>
  <si>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</si>
  <si>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</si>
  <si>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</si>
  <si>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</si>
  <si>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</si>
  <si>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</si>
  <si>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</si>
  <si>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</si>
  <si>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</si>
  <si>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</si>
  <si>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</si>
  <si>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</si>
  <si>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</si>
  <si>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</si>
  <si>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</si>
  <si>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</si>
  <si>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</si>
  <si>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</si>
  <si>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</si>
  <si>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</si>
  <si>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</si>
  <si>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</si>
  <si>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</si>
  <si>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</si>
  <si>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</si>
  <si>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</si>
  <si>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</si>
  <si>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</si>
  <si>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</si>
  <si>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</si>
  <si>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</si>
  <si>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</si>
  <si>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</si>
  <si>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</si>
  <si>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</si>
  <si>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</si>
  <si>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</si>
  <si>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</si>
  <si>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</si>
  <si>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</si>
  <si>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</si>
  <si>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</si>
  <si>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</si>
  <si>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</si>
  <si>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</si>
  <si>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</si>
  <si>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</si>
  <si>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</si>
  <si>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</si>
  <si>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</si>
  <si>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</si>
  <si>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</si>
  <si>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</si>
  <si>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</si>
  <si>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</si>
  <si>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</si>
  <si>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</si>
  <si>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</si>
  <si>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</si>
  <si>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</si>
  <si>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</si>
  <si>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</si>
  <si>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</si>
  <si>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</si>
  <si>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</si>
  <si>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</si>
  <si>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</si>
  <si>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</si>
  <si>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</si>
  <si>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</si>
  <si>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</si>
  <si>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</si>
  <si>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</si>
  <si>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</si>
  <si>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</si>
  <si>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</si>
  <si>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</si>
  <si>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</si>
  <si>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</si>
  <si>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</si>
  <si>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</si>
  <si>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</si>
  <si>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</si>
  <si>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</si>
  <si>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</si>
  <si>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</si>
  <si>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</si>
  <si>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</si>
  <si>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</si>
  <si>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</si>
  <si>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</si>
  <si>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</si>
  <si>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</si>
  <si>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</si>
  <si>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</si>
  <si>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</si>
  <si>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</si>
  <si>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</si>
  <si>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</si>
  <si>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</si>
  <si>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</si>
  <si>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</si>
  <si>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</si>
  <si>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</si>
  <si>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</si>
  <si>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</si>
  <si>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</si>
  <si>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</si>
  <si>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</si>
  <si>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</si>
  <si>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</si>
  <si>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</si>
  <si>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</si>
  <si>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</si>
  <si>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</si>
  <si>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</si>
  <si>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</si>
  <si>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</si>
  <si>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</si>
  <si>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</si>
  <si>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</si>
  <si>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</si>
  <si>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</si>
  <si>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</si>
  <si>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</si>
  <si>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</si>
  <si>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</si>
  <si>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</si>
  <si>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</si>
  <si>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</si>
  <si>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</si>
  <si>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</si>
  <si>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</si>
  <si>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</si>
  <si>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</si>
  <si>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</si>
  <si>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</si>
  <si>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</si>
  <si>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</si>
  <si>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</si>
  <si>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</si>
  <si>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</si>
  <si>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</si>
  <si>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</si>
  <si>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</si>
  <si>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</si>
  <si>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</si>
  <si>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</si>
  <si>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</si>
  <si>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</si>
  <si>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</si>
  <si>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</si>
  <si>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</si>
  <si>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</si>
  <si>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</si>
  <si>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</si>
  <si>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</si>
  <si>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</si>
  <si>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</si>
  <si>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</si>
  <si>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</si>
  <si>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</si>
  <si>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</si>
  <si>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</si>
  <si>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</si>
  <si>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</si>
  <si>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</si>
  <si>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</si>
  <si>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</si>
  <si>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</si>
  <si>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</si>
  <si>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</si>
  <si>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</si>
  <si>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</si>
  <si>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</si>
  <si>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</si>
  <si>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</si>
  <si>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</si>
  <si>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</si>
  <si>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</si>
  <si>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</si>
  <si>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</si>
  <si>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</si>
  <si>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</si>
  <si>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</si>
  <si>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</si>
  <si>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</si>
  <si>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</si>
  <si>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</si>
  <si>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</si>
  <si>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</si>
  <si>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</si>
  <si>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</si>
  <si>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</si>
  <si>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</si>
  <si>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</si>
  <si>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</si>
  <si>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</si>
  <si>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</si>
  <si>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</si>
  <si>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</si>
  <si>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</si>
  <si>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</si>
  <si>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</si>
  <si>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</si>
  <si>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</si>
  <si>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</si>
  <si>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</si>
  <si>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</si>
  <si>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</si>
  <si>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</si>
  <si>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</si>
  <si>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</si>
  <si>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</si>
  <si>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</si>
  <si>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</si>
  <si>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</si>
  <si>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</si>
  <si>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</si>
  <si>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</si>
  <si>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</si>
  <si>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</si>
  <si>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</si>
  <si>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</si>
  <si>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</si>
  <si>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</si>
  <si>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</si>
  <si>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</si>
  <si>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</si>
  <si>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</si>
  <si>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</si>
  <si>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</si>
  <si>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</si>
  <si>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</si>
  <si>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</si>
  <si>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</si>
  <si>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</si>
  <si>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</si>
  <si>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</si>
  <si>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</si>
  <si>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</si>
  <si>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</si>
  <si>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</si>
  <si>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</si>
  <si>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</si>
  <si>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</si>
  <si>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</si>
  <si>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</si>
  <si>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</si>
  <si>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</si>
  <si>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</si>
  <si>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</si>
  <si>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</si>
  <si>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</si>
  <si>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</si>
  <si>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</si>
  <si>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</si>
  <si>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</si>
  <si>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</si>
  <si>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</si>
  <si>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</si>
  <si>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</si>
  <si>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</si>
  <si>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</si>
  <si>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</si>
  <si>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</si>
  <si>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</si>
  <si>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</si>
  <si>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</si>
  <si>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</si>
  <si>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</si>
  <si>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</si>
  <si>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</si>
  <si>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</si>
  <si>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</si>
  <si>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Trần Thị Kim Loan</t>
  </si>
  <si>
    <t>19/10/1965</t>
  </si>
  <si>
    <t>13/10/1997</t>
  </si>
  <si>
    <t>Nguyễn Thị Thu Trang</t>
  </si>
  <si>
    <t>06/05/1967</t>
  </si>
  <si>
    <t>Trần Thị Thu</t>
  </si>
  <si>
    <t>21/08/1971</t>
  </si>
  <si>
    <t>30/12/2002</t>
  </si>
  <si>
    <t>01/12/2006</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</si>
  <si>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</si>
  <si>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</si>
  <si>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</si>
  <si>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</si>
  <si>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</si>
  <si>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</si>
  <si>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</si>
  <si>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</si>
  <si>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</si>
  <si>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</si>
  <si>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</si>
  <si>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</si>
  <si>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</si>
  <si>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</si>
  <si>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</si>
  <si>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</si>
  <si>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</si>
  <si>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</si>
  <si>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</si>
  <si>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</si>
  <si>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</si>
  <si>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</si>
  <si>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</si>
  <si>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</si>
  <si>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</si>
  <si>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</si>
  <si>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</si>
  <si>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</si>
  <si>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</si>
  <si>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</si>
  <si>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</si>
  <si>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</si>
  <si>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</si>
  <si>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</si>
  <si>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</si>
  <si>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</si>
  <si>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</si>
  <si>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</si>
  <si>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</si>
  <si>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</si>
  <si>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</si>
  <si>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</si>
  <si>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</si>
  <si>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</si>
  <si>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</si>
  <si>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</si>
  <si>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</si>
  <si>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</si>
  <si>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</si>
  <si>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</si>
  <si>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</si>
  <si>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</si>
  <si>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</si>
  <si>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</si>
  <si>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</si>
  <si>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</si>
  <si>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</si>
  <si>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</si>
  <si>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</si>
  <si>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</si>
  <si>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</si>
  <si>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</si>
  <si>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</si>
  <si>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</si>
  <si>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</si>
  <si>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</si>
  <si>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</si>
  <si>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</si>
  <si>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</si>
  <si>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</si>
  <si>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</si>
  <si>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</si>
  <si>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</si>
  <si>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Sỹ Thị Chung</t>
  </si>
  <si>
    <t>31/10/1986</t>
  </si>
  <si>
    <t>Lưu Hoàng Hải Yến</t>
  </si>
  <si>
    <t>02/09/1985</t>
  </si>
  <si>
    <t>31/05/2014</t>
  </si>
  <si>
    <t>Nguyễn Xuân Lợi</t>
  </si>
  <si>
    <t>26/10/1986</t>
  </si>
  <si>
    <t>02/12/2011</t>
  </si>
  <si>
    <t>Trần Thị Thảo Vân</t>
  </si>
  <si>
    <t>08/09/1988</t>
  </si>
  <si>
    <t>Ninh Đỗ Hiệp</t>
  </si>
  <si>
    <t>26/09/1986</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</si>
  <si>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</si>
  <si>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</si>
  <si>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</si>
  <si>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</si>
  <si>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</si>
  <si>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</si>
  <si>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</si>
  <si>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</si>
  <si>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</si>
  <si>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</si>
  <si>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</si>
  <si>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</si>
  <si>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</si>
  <si>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</si>
  <si>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</si>
  <si>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</si>
  <si>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</si>
  <si>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</si>
  <si>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</si>
  <si>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</si>
  <si>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</si>
  <si>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</si>
  <si>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</si>
  <si>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</si>
  <si>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</si>
  <si>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</si>
  <si>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</si>
  <si>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</si>
  <si>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</si>
  <si>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</si>
  <si>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</si>
  <si>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</si>
  <si>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</si>
  <si>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</si>
  <si>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</si>
  <si>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</si>
  <si>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</si>
  <si>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</si>
  <si>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</si>
  <si>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</si>
  <si>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</si>
  <si>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</si>
  <si>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</si>
  <si>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</si>
  <si>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</si>
  <si>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</si>
  <si>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</si>
  <si>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</si>
  <si>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</si>
  <si>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</si>
  <si>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</si>
  <si>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</si>
  <si>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</si>
  <si>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</si>
  <si>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</si>
  <si>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</si>
  <si>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</si>
  <si>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</si>
  <si>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</si>
  <si>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</si>
  <si>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</si>
  <si>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</si>
  <si>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</si>
  <si>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</si>
  <si>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</si>
  <si>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</si>
  <si>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</si>
  <si>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</si>
  <si>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</si>
  <si>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</si>
  <si>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</si>
  <si>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</si>
  <si>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</si>
  <si>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</si>
  <si>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</si>
  <si>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</si>
  <si>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</si>
  <si>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</si>
  <si>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</si>
  <si>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</si>
  <si>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</si>
  <si>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</si>
  <si>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</si>
  <si>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</si>
  <si>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</si>
  <si>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</si>
  <si>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</si>
  <si>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</si>
  <si>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</si>
  <si>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</si>
  <si>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</si>
  <si>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</si>
  <si>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</si>
  <si>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</si>
  <si>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</si>
  <si>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</si>
  <si>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</si>
  <si>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</si>
  <si>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</si>
  <si>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</si>
  <si>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</si>
  <si>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</si>
  <si>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</si>
  <si>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</si>
  <si>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</si>
  <si>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</si>
  <si>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</si>
  <si>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</si>
  <si>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</si>
  <si>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</si>
  <si>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</si>
  <si>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</si>
  <si>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</si>
  <si>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</si>
  <si>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</si>
  <si>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</si>
  <si>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</si>
  <si>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</si>
  <si>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</si>
  <si>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</si>
  <si>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</si>
  <si>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</si>
  <si>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</si>
  <si>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</si>
  <si>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</si>
  <si>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</si>
  <si>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</si>
  <si>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</si>
  <si>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</si>
  <si>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</si>
  <si>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</si>
  <si>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</si>
  <si>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</si>
  <si>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</si>
  <si>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</si>
  <si>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</si>
  <si>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</si>
  <si>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</si>
  <si>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</si>
  <si>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</si>
  <si>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</si>
  <si>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</si>
  <si>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</si>
  <si>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</si>
  <si>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</si>
  <si>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</si>
  <si>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</si>
  <si>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Gia Định</t>
  </si>
  <si>
    <t>Bắc Ninh</t>
  </si>
  <si>
    <t>CA. TP.HCM</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</si>
  <si>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</si>
  <si>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</si>
  <si>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</si>
  <si>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</si>
  <si>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</si>
  <si>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</si>
  <si>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</si>
  <si>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</si>
  <si>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</si>
  <si>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</si>
  <si>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</si>
  <si>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</si>
  <si>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</si>
  <si>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</si>
  <si>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</si>
  <si>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</si>
  <si>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</si>
  <si>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</si>
  <si>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</si>
  <si>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</si>
  <si>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</si>
  <si>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</si>
  <si>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</si>
  <si>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</si>
  <si>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Quảng Bình</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</si>
  <si>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</si>
  <si>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</si>
  <si>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</si>
  <si>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</si>
  <si>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</si>
  <si>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</si>
  <si>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</si>
  <si>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</si>
  <si>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</si>
  <si>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</si>
  <si>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</si>
  <si>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</si>
  <si>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</si>
  <si>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</si>
  <si>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</si>
  <si>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</si>
  <si>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</si>
  <si>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</si>
  <si>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</si>
  <si>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</si>
  <si>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</si>
  <si>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</si>
  <si>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</si>
  <si>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</si>
  <si>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</si>
  <si>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</si>
  <si>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</si>
  <si>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</si>
  <si>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</si>
  <si>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</si>
  <si>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</si>
  <si>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</si>
  <si>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</si>
  <si>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</si>
  <si>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</si>
  <si>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</si>
  <si>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</si>
  <si>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</si>
  <si>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</si>
  <si>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</si>
  <si>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</si>
  <si>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</si>
  <si>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</si>
  <si>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</si>
  <si>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</si>
  <si>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</si>
  <si>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</si>
  <si>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</si>
  <si>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</si>
  <si>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</si>
  <si>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</si>
  <si>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</si>
  <si>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</si>
  <si>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</si>
  <si>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</si>
  <si>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</si>
  <si>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</si>
  <si>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</si>
  <si>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</si>
  <si>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</si>
  <si>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</si>
  <si>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</si>
  <si>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</si>
  <si>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</si>
  <si>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</si>
  <si>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</si>
  <si>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</si>
  <si>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</si>
  <si>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</si>
  <si>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</si>
  <si>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</si>
  <si>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</si>
  <si>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</si>
  <si>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</si>
  <si>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</si>
  <si>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</si>
  <si>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</si>
  <si>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</si>
  <si>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</si>
  <si>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</si>
  <si>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</si>
  <si>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</si>
  <si>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</si>
  <si>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</si>
  <si>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</si>
  <si>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</si>
  <si>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</si>
  <si>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</si>
  <si>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</si>
  <si>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</si>
  <si>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</si>
  <si>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</si>
  <si>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</si>
  <si>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</si>
  <si>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</si>
  <si>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</si>
  <si>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</si>
  <si>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</si>
  <si>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</si>
  <si>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</si>
  <si>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</si>
  <si>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</si>
  <si>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</si>
  <si>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</si>
  <si>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</si>
  <si>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</si>
  <si>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</si>
  <si>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</si>
  <si>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</si>
  <si>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</si>
  <si>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</si>
  <si>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</si>
  <si>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</si>
  <si>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</si>
  <si>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</si>
  <si>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</si>
  <si>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</si>
  <si>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</si>
  <si>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</si>
  <si>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</si>
  <si>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</si>
  <si>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</si>
  <si>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</si>
  <si>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</si>
  <si>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</si>
  <si>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</si>
  <si>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</si>
  <si>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</si>
  <si>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</si>
  <si>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</si>
  <si>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</si>
  <si>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</si>
  <si>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</si>
  <si>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</si>
  <si>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</si>
  <si>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</si>
  <si>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</si>
  <si>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</si>
  <si>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</si>
  <si>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</si>
  <si>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</si>
  <si>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</si>
  <si>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</si>
  <si>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</si>
  <si>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</si>
  <si>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</si>
  <si>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</si>
  <si>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</si>
  <si>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</si>
  <si>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</si>
  <si>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</si>
  <si>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</si>
  <si>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</si>
  <si>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</si>
  <si>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</si>
  <si>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</si>
  <si>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</si>
  <si>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</si>
  <si>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</si>
  <si>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</si>
  <si>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</si>
  <si>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</si>
  <si>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</si>
  <si>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</si>
  <si>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</si>
  <si>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</si>
  <si>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</si>
  <si>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</si>
  <si>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</si>
  <si>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</si>
  <si>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</si>
  <si>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</si>
  <si>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</si>
  <si>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</si>
  <si>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</si>
  <si>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</si>
  <si>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</si>
  <si>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</si>
  <si>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</si>
  <si>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</si>
  <si>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</si>
  <si>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</si>
  <si>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</si>
  <si>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</si>
  <si>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</si>
  <si>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</si>
  <si>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</si>
  <si>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</si>
  <si>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</si>
  <si>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</si>
  <si>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</si>
  <si>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</si>
  <si>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</si>
  <si>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</si>
  <si>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</si>
  <si>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</si>
  <si>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</si>
  <si>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</si>
  <si>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</si>
  <si>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</si>
  <si>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</si>
  <si>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</si>
  <si>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</si>
  <si>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</si>
  <si>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</si>
  <si>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</si>
  <si>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</si>
  <si>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</si>
  <si>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</si>
  <si>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</si>
  <si>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</si>
  <si>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</si>
  <si>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</si>
  <si>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</si>
  <si>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</si>
  <si>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</si>
  <si>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</si>
  <si>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</si>
  <si>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</si>
  <si>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</si>
  <si>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</si>
  <si>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</si>
  <si>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</si>
  <si>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</si>
  <si>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</si>
  <si>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</si>
  <si>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</si>
  <si>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</si>
  <si>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</si>
  <si>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</si>
  <si>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</si>
  <si>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</si>
  <si>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</si>
  <si>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</si>
  <si>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</si>
  <si>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</si>
  <si>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</si>
  <si>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</si>
  <si>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</si>
  <si>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</si>
  <si>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</si>
  <si>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</si>
  <si>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</si>
  <si>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</si>
  <si>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</si>
  <si>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</si>
  <si>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</si>
  <si>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</si>
  <si>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</si>
  <si>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</si>
  <si>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</si>
  <si>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</si>
  <si>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</si>
  <si>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001062010054</t>
  </si>
  <si>
    <t>07/11/2016</t>
  </si>
  <si>
    <t>1025/46G CMT8, P7, Q.Tân Bình</t>
  </si>
  <si>
    <t>0903663347</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</si>
  <si>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</si>
  <si>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</si>
  <si>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</si>
  <si>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</si>
  <si>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</si>
  <si>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</si>
  <si>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</si>
  <si>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</si>
  <si>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</si>
  <si>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</si>
  <si>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</si>
  <si>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</si>
  <si>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</si>
  <si>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</si>
  <si>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</si>
  <si>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</si>
  <si>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</si>
  <si>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</si>
  <si>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</si>
  <si>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</si>
  <si>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</si>
  <si>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</si>
  <si>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</si>
  <si>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</si>
  <si>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</si>
  <si>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</si>
  <si>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</si>
  <si>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</si>
  <si>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</si>
  <si>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</si>
  <si>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</si>
  <si>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</si>
  <si>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</si>
  <si>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</si>
  <si>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</si>
  <si>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</si>
  <si>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</si>
  <si>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</si>
  <si>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</si>
  <si>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</si>
  <si>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</si>
  <si>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</si>
  <si>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</si>
  <si>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</si>
  <si>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</si>
  <si>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</si>
  <si>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</si>
  <si>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</si>
  <si>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</si>
  <si>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</si>
  <si>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</si>
  <si>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</si>
  <si>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</si>
  <si>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</si>
  <si>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</si>
  <si>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</si>
  <si>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</si>
  <si>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</si>
  <si>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</si>
  <si>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</si>
  <si>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</si>
  <si>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</si>
  <si>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</si>
  <si>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</si>
  <si>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</si>
  <si>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</si>
  <si>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</si>
  <si>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</si>
  <si>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</si>
  <si>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</si>
  <si>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</si>
  <si>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</si>
  <si>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</si>
  <si>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</si>
  <si>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</si>
  <si>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</si>
  <si>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</si>
  <si>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</si>
  <si>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</si>
  <si>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</si>
  <si>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</si>
  <si>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</si>
  <si>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</si>
  <si>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</si>
  <si>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</si>
  <si>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</si>
  <si>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</si>
  <si>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</si>
  <si>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</si>
  <si>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</si>
  <si>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</si>
  <si>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</si>
  <si>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</si>
  <si>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</si>
  <si>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</si>
  <si>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</si>
  <si>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</si>
  <si>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</si>
  <si>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</si>
  <si>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</si>
  <si>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</si>
  <si>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</si>
  <si>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</si>
  <si>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</si>
  <si>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</si>
  <si>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</si>
  <si>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</si>
  <si>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</si>
  <si>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</si>
  <si>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</si>
  <si>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</si>
  <si>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</si>
  <si>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</si>
  <si>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</si>
  <si>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</si>
  <si>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</si>
  <si>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</si>
  <si>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</si>
  <si>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</si>
  <si>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</si>
  <si>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</si>
  <si>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</si>
  <si>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</si>
  <si>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</si>
  <si>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</si>
  <si>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</si>
  <si>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</si>
  <si>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</si>
  <si>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</si>
  <si>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</si>
  <si>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</si>
  <si>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</si>
  <si>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</si>
  <si>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</si>
  <si>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</si>
  <si>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</si>
  <si>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</si>
  <si>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</si>
  <si>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</si>
  <si>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</si>
  <si>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</si>
  <si>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</si>
  <si>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</si>
  <si>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</si>
  <si>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</si>
  <si>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</si>
  <si>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</si>
  <si>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</si>
  <si>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</si>
  <si>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</si>
  <si>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</si>
  <si>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</si>
  <si>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</si>
  <si>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</si>
  <si>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</si>
  <si>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</si>
  <si>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</si>
  <si>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</si>
  <si>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</si>
  <si>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</si>
  <si>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</si>
  <si>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</si>
  <si>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</si>
  <si>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</si>
  <si>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</si>
  <si>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</si>
  <si>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</si>
  <si>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</si>
  <si>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</si>
  <si>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</si>
  <si>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</si>
  <si>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</si>
  <si>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</si>
  <si>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</si>
  <si>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</si>
  <si>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</si>
  <si>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</si>
  <si>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</si>
  <si>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</si>
  <si>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</si>
  <si>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</si>
  <si>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</si>
  <si>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</si>
  <si>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</si>
  <si>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</si>
  <si>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</si>
  <si>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</si>
  <si>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</si>
  <si>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</si>
  <si>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</si>
  <si>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</si>
  <si>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</si>
  <si>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</si>
  <si>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</si>
  <si>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</si>
  <si>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</si>
  <si>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</si>
  <si>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</si>
  <si>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</si>
  <si>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</si>
  <si>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</si>
  <si>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</si>
  <si>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</si>
  <si>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</si>
  <si>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</si>
  <si>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</si>
  <si>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</si>
  <si>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</si>
  <si>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</si>
  <si>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</si>
  <si>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</si>
  <si>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</si>
  <si>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</si>
  <si>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</si>
  <si>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</si>
  <si>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</si>
  <si>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</si>
  <si>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</si>
  <si>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</si>
  <si>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</si>
  <si>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</si>
  <si>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</si>
  <si>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</si>
  <si>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</si>
  <si>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</si>
  <si>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</si>
  <si>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</si>
  <si>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</si>
  <si>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</si>
  <si>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</si>
  <si>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</si>
  <si>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</si>
  <si>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</si>
  <si>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</si>
  <si>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</si>
  <si>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</si>
  <si>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</si>
  <si>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</si>
  <si>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</si>
  <si>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</si>
  <si>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</si>
  <si>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</si>
  <si>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</si>
  <si>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</si>
  <si>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</si>
  <si>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</si>
  <si>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</si>
  <si>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</si>
  <si>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</si>
  <si>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</si>
  <si>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</si>
  <si>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</si>
  <si>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</si>
  <si>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</si>
  <si>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</si>
  <si>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</si>
  <si>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</si>
  <si>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</si>
  <si>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</si>
  <si>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</si>
  <si>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</si>
  <si>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</si>
  <si>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</si>
  <si>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</si>
  <si>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</si>
  <si>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</si>
  <si>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</si>
  <si>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</si>
  <si>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</si>
  <si>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</si>
  <si>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</si>
  <si>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</si>
  <si>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</si>
  <si>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</si>
  <si>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</si>
  <si>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</si>
  <si>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</si>
  <si>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</si>
  <si>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</si>
  <si>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</si>
  <si>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</si>
  <si>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</si>
  <si>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</si>
  <si>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</si>
  <si>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</si>
  <si>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</si>
  <si>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</si>
  <si>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</si>
  <si>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</si>
  <si>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</si>
  <si>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</si>
  <si>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</si>
  <si>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</si>
  <si>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</si>
  <si>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</si>
  <si>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</si>
  <si>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</si>
  <si>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</si>
  <si>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</si>
  <si>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</si>
  <si>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</si>
  <si>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</si>
  <si>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</si>
  <si>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</si>
  <si>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</si>
  <si>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</si>
  <si>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</si>
  <si>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</si>
  <si>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</si>
  <si>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</si>
  <si>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</si>
  <si>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</si>
  <si>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</si>
  <si>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</si>
  <si>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</si>
  <si>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</si>
  <si>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</si>
  <si>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</si>
  <si>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</si>
  <si>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</si>
  <si>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</si>
  <si>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</si>
  <si>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</si>
  <si>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</si>
  <si>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</si>
  <si>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</si>
  <si>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</si>
  <si>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</si>
  <si>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</si>
  <si>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</si>
  <si>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</si>
  <si>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</si>
  <si>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</si>
  <si>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</si>
  <si>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</si>
  <si>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</si>
  <si>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</si>
  <si>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</si>
  <si>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</si>
  <si>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</si>
  <si>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</si>
  <si>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</si>
  <si>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</si>
  <si>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</si>
  <si>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</si>
  <si>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</si>
  <si>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</si>
  <si>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</si>
  <si>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</si>
  <si>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</si>
  <si>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</si>
  <si>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</si>
  <si>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</si>
  <si>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</si>
  <si>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</si>
  <si>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</si>
  <si>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</si>
  <si>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</si>
  <si>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</si>
  <si>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</si>
  <si>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</si>
  <si>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</si>
  <si>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</si>
  <si>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</si>
  <si>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</si>
  <si>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</si>
  <si>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</si>
  <si>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</si>
  <si>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</si>
  <si>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</si>
  <si>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</si>
  <si>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</si>
  <si>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</si>
  <si>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</si>
  <si>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</si>
  <si>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</si>
  <si>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</si>
  <si>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</si>
  <si>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</si>
  <si>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</si>
  <si>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</si>
  <si>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</si>
  <si>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</si>
  <si>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</si>
  <si>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</si>
  <si>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</si>
  <si>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</si>
  <si>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</si>
  <si>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</si>
  <si>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</si>
  <si>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</si>
  <si>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</si>
  <si>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</si>
  <si>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</si>
  <si>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</si>
  <si>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</si>
  <si>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</si>
  <si>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</si>
  <si>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</si>
  <si>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</si>
  <si>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</si>
  <si>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</si>
  <si>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</si>
  <si>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</si>
  <si>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</si>
  <si>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</si>
  <si>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</si>
  <si>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</si>
  <si>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</si>
  <si>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</si>
  <si>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</si>
  <si>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</si>
  <si>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</si>
  <si>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</si>
  <si>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</si>
  <si>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</si>
  <si>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</si>
  <si>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</si>
  <si>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</si>
  <si>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</si>
  <si>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</si>
  <si>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</si>
  <si>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</si>
  <si>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</si>
  <si>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</si>
  <si>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</si>
  <si>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</si>
  <si>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</si>
  <si>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</si>
  <si>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</si>
  <si>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</si>
  <si>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</si>
  <si>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</si>
  <si>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</si>
  <si>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</si>
  <si>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</si>
  <si>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</si>
  <si>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</si>
  <si>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</si>
  <si>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</si>
  <si>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</si>
  <si>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</si>
  <si>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</si>
  <si>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</si>
  <si>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</si>
  <si>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</si>
  <si>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</si>
  <si>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</si>
  <si>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</si>
  <si>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</si>
  <si>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</si>
  <si>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</si>
  <si>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</si>
  <si>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</si>
  <si>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</si>
  <si>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</si>
  <si>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</si>
  <si>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</si>
  <si>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</si>
  <si>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</si>
  <si>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</si>
  <si>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</si>
  <si>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</si>
  <si>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</si>
  <si>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</si>
  <si>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</si>
  <si>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</si>
  <si>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</si>
  <si>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</si>
  <si>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</si>
  <si>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</si>
  <si>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</si>
  <si>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</si>
  <si>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</si>
  <si>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</si>
  <si>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</si>
  <si>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</si>
  <si>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</si>
  <si>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</si>
  <si>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</si>
  <si>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</si>
  <si>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</si>
  <si>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</si>
  <si>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</si>
  <si>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</si>
  <si>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</si>
  <si>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</si>
  <si>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</si>
  <si>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</si>
  <si>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</si>
  <si>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</si>
  <si>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</si>
  <si>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</si>
  <si>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</si>
  <si>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</si>
  <si>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</si>
  <si>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</si>
  <si>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</si>
  <si>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</si>
  <si>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</si>
  <si>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</si>
  <si>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</si>
  <si>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</si>
  <si>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</si>
  <si>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</si>
  <si>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</si>
  <si>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</si>
  <si>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</si>
  <si>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</si>
  <si>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</si>
  <si>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</si>
  <si>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</si>
  <si>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</si>
  <si>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</si>
  <si>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</si>
  <si>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</si>
  <si>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</si>
  <si>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</si>
  <si>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</si>
  <si>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</si>
  <si>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</si>
  <si>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</si>
  <si>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</si>
  <si>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</si>
  <si>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</si>
  <si>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</si>
  <si>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</si>
  <si>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</si>
  <si>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</si>
  <si>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</si>
  <si>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</si>
  <si>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</si>
  <si>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</si>
  <si>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</si>
  <si>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</si>
  <si>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</si>
  <si>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</si>
  <si>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</si>
  <si>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</si>
  <si>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</si>
  <si>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</si>
  <si>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</si>
  <si>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</si>
  <si>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</si>
  <si>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</si>
  <si>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</si>
  <si>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</si>
  <si>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</si>
  <si>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</si>
  <si>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</si>
  <si>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</si>
  <si>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</si>
  <si>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</si>
  <si>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</si>
  <si>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</si>
  <si>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</si>
  <si>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</si>
  <si>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</si>
  <si>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</si>
  <si>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</si>
  <si>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</si>
  <si>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</si>
  <si>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</si>
  <si>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</si>
  <si>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</si>
  <si>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</si>
  <si>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</si>
  <si>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</si>
  <si>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</si>
  <si>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</si>
  <si>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</si>
  <si>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</si>
  <si>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</si>
  <si>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</si>
  <si>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</si>
  <si>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</si>
  <si>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</si>
  <si>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</si>
  <si>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</si>
  <si>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</si>
  <si>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</si>
  <si>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</si>
  <si>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</si>
  <si>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</si>
  <si>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</si>
  <si>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</si>
  <si>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</si>
  <si>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</si>
  <si>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</si>
  <si>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</si>
  <si>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</si>
  <si>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</si>
  <si>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</si>
  <si>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</si>
  <si>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</si>
  <si>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</si>
  <si>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</si>
  <si>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</si>
  <si>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</si>
  <si>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</si>
  <si>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</si>
  <si>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</si>
  <si>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</si>
  <si>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</si>
  <si>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</si>
  <si>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</si>
  <si>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</si>
  <si>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</si>
  <si>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</si>
  <si>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</si>
  <si>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</si>
  <si>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</si>
  <si>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</si>
  <si>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</si>
  <si>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</si>
  <si>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</si>
  <si>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</si>
  <si>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</si>
  <si>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</si>
  <si>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</si>
  <si>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</si>
  <si>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</si>
  <si>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</si>
  <si>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</si>
  <si>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</si>
  <si>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</si>
  <si>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</si>
  <si>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</si>
  <si>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</si>
  <si>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</si>
  <si>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</si>
  <si>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</si>
  <si>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</si>
  <si>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</si>
  <si>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</si>
  <si>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</si>
  <si>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</si>
  <si>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</si>
  <si>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</si>
  <si>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</si>
  <si>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</si>
  <si>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</si>
  <si>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</si>
  <si>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</si>
  <si>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</si>
  <si>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</si>
  <si>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</si>
  <si>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</si>
  <si>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</si>
  <si>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</si>
  <si>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</si>
  <si>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</si>
  <si>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</si>
  <si>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</si>
  <si>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</si>
  <si>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</si>
  <si>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</si>
  <si>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</si>
  <si>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</si>
  <si>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</si>
  <si>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</si>
  <si>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</si>
  <si>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</si>
  <si>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</si>
  <si>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</si>
  <si>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</si>
  <si>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</si>
  <si>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</si>
  <si>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</si>
  <si>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</si>
  <si>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</si>
  <si>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</si>
  <si>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</si>
  <si>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</si>
  <si>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</si>
  <si>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</si>
  <si>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</si>
  <si>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</si>
  <si>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</si>
  <si>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</si>
  <si>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</si>
  <si>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</si>
  <si>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</si>
  <si>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</si>
  <si>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</si>
  <si>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</si>
  <si>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</si>
  <si>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</si>
  <si>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</si>
  <si>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</si>
  <si>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</si>
  <si>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</si>
  <si>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</si>
  <si>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</si>
  <si>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</si>
  <si>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</si>
  <si>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</si>
  <si>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</si>
  <si>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</si>
  <si>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</si>
  <si>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</si>
  <si>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</si>
  <si>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</si>
  <si>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</si>
  <si>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</si>
  <si>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</si>
  <si>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</si>
  <si>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</si>
  <si>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</si>
  <si>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</si>
  <si>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</si>
  <si>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</si>
  <si>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</si>
  <si>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</si>
  <si>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</si>
  <si>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</si>
  <si>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</si>
  <si>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</si>
  <si>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</si>
  <si>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</si>
  <si>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</si>
  <si>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</si>
  <si>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</si>
  <si>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</si>
  <si>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</si>
  <si>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</si>
  <si>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</si>
  <si>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</si>
  <si>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</si>
  <si>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</si>
  <si>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</si>
  <si>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</si>
  <si>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</si>
  <si>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</si>
  <si>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</si>
  <si>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</si>
  <si>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</si>
  <si>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</si>
  <si>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</si>
  <si>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</si>
  <si>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</si>
  <si>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</si>
  <si>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</si>
  <si>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</si>
  <si>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</si>
  <si>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</si>
  <si>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</si>
  <si>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</si>
  <si>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</si>
  <si>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</si>
  <si>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</si>
  <si>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</si>
  <si>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</si>
  <si>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</si>
  <si>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</si>
  <si>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</si>
  <si>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</si>
  <si>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</si>
  <si>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</si>
  <si>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</si>
  <si>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</si>
  <si>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</si>
  <si>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</si>
  <si>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</si>
  <si>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</si>
  <si>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</si>
  <si>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</si>
  <si>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</si>
  <si>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</si>
  <si>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</si>
  <si>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</si>
  <si>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</si>
  <si>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</si>
  <si>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</si>
  <si>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</si>
  <si>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</si>
  <si>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</si>
  <si>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</si>
  <si>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</si>
  <si>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</si>
  <si>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</si>
  <si>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</si>
  <si>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</si>
  <si>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</si>
  <si>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</si>
  <si>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</si>
  <si>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</si>
  <si>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</si>
  <si>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</si>
  <si>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</si>
  <si>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</si>
  <si>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</si>
  <si>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</si>
  <si>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</si>
  <si>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</si>
  <si>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</si>
  <si>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</si>
  <si>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</si>
  <si>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</si>
  <si>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</si>
  <si>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</si>
  <si>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</si>
  <si>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</si>
  <si>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</si>
  <si>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</si>
  <si>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</si>
  <si>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</si>
  <si>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</si>
  <si>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</si>
  <si>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</si>
  <si>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</si>
  <si>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</si>
  <si>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</si>
  <si>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</si>
  <si>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</si>
  <si>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</si>
  <si>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</si>
  <si>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</si>
  <si>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</si>
  <si>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</si>
  <si>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</si>
  <si>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</si>
  <si>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</si>
  <si>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</si>
  <si>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</si>
  <si>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</si>
  <si>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</si>
  <si>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</si>
  <si>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</si>
  <si>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</si>
  <si>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</si>
  <si>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</si>
  <si>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</si>
  <si>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</si>
  <si>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</si>
  <si>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</si>
  <si>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</si>
  <si>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</si>
  <si>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</si>
  <si>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</si>
  <si>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</si>
  <si>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</si>
  <si>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</si>
  <si>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</si>
  <si>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</si>
  <si>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</si>
  <si>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</si>
  <si>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</si>
  <si>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</si>
  <si>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</si>
  <si>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</si>
  <si>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</si>
  <si>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</si>
  <si>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</si>
  <si>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</si>
  <si>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</si>
  <si>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</si>
  <si>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</si>
  <si>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</si>
  <si>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</si>
  <si>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</si>
  <si>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</si>
  <si>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</si>
  <si>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</si>
  <si>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</si>
  <si>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</si>
  <si>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</si>
  <si>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</si>
  <si>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</si>
  <si>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</si>
  <si>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</si>
  <si>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</si>
  <si>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</si>
  <si>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</si>
  <si>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</si>
  <si>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</si>
  <si>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</si>
  <si>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</si>
  <si>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</si>
  <si>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</si>
  <si>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</si>
  <si>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</si>
  <si>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</si>
  <si>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</si>
  <si>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</si>
  <si>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</si>
  <si>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</si>
  <si>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</si>
  <si>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</si>
  <si>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</si>
  <si>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</si>
  <si>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</si>
  <si>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</si>
  <si>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</si>
  <si>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</si>
  <si>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</si>
  <si>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</si>
  <si>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</si>
  <si>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</si>
  <si>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</si>
  <si>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</si>
  <si>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</si>
  <si>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</si>
  <si>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</si>
  <si>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</si>
  <si>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</si>
  <si>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</si>
  <si>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</si>
  <si>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</si>
  <si>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</si>
  <si>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</si>
  <si>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</si>
  <si>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</si>
  <si>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</si>
  <si>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</si>
  <si>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</si>
  <si>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</si>
  <si>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</si>
  <si>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</si>
  <si>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</si>
  <si>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</si>
  <si>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</si>
  <si>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</si>
  <si>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</si>
  <si>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</si>
  <si>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</si>
  <si>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</si>
  <si>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</si>
  <si>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</si>
  <si>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</si>
  <si>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</si>
  <si>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</si>
  <si>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</si>
  <si>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</si>
  <si>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</si>
  <si>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</si>
  <si>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</si>
  <si>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</si>
  <si>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</si>
  <si>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</si>
  <si>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</si>
  <si>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</si>
  <si>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</si>
  <si>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</si>
  <si>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</si>
  <si>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</si>
  <si>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</si>
  <si>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</si>
  <si>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</si>
  <si>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</si>
  <si>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</si>
  <si>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</si>
  <si>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</si>
  <si>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</si>
  <si>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</si>
  <si>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</si>
  <si>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</si>
  <si>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</si>
  <si>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</si>
  <si>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</si>
  <si>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</si>
  <si>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</si>
  <si>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</si>
  <si>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</si>
  <si>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</si>
  <si>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</si>
  <si>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</si>
  <si>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</si>
  <si>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</si>
  <si>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</si>
  <si>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</si>
  <si>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</si>
  <si>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</si>
  <si>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</si>
  <si>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</si>
  <si>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</si>
  <si>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</si>
  <si>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</si>
  <si>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</si>
  <si>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</si>
  <si>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</si>
  <si>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</si>
  <si>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</si>
  <si>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</si>
  <si>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</si>
  <si>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</si>
  <si>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</si>
  <si>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</si>
  <si>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</si>
  <si>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</si>
  <si>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</si>
  <si>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</si>
  <si>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</si>
  <si>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</si>
  <si>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</si>
  <si>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</si>
  <si>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</si>
  <si>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</si>
  <si>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</si>
  <si>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</si>
  <si>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</si>
  <si>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</si>
  <si>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</si>
  <si>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</si>
  <si>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</si>
  <si>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</si>
  <si>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</si>
  <si>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</si>
  <si>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</si>
  <si>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</si>
  <si>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</si>
  <si>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</si>
  <si>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</si>
  <si>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</si>
  <si>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</si>
  <si>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</si>
  <si>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</si>
  <si>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</si>
  <si>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</si>
  <si>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</si>
  <si>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</si>
  <si>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</si>
  <si>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</si>
  <si>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</si>
  <si>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</si>
  <si>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</si>
  <si>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</si>
  <si>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</si>
  <si>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</si>
  <si>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</si>
  <si>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</si>
  <si>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</si>
  <si>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</si>
  <si>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</si>
  <si>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</si>
  <si>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</si>
  <si>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</si>
  <si>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</si>
  <si>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</si>
  <si>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</si>
  <si>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</si>
  <si>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</si>
  <si>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</si>
  <si>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</si>
  <si>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</si>
  <si>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</si>
  <si>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</si>
  <si>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</si>
  <si>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</si>
  <si>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</si>
  <si>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</si>
  <si>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</si>
  <si>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</si>
  <si>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</si>
  <si>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</si>
  <si>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</si>
  <si>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</si>
  <si>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</si>
  <si>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</si>
  <si>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</si>
  <si>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</si>
  <si>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</si>
  <si>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</si>
  <si>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</si>
  <si>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</si>
  <si>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</si>
  <si>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</si>
  <si>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</si>
  <si>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</si>
  <si>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</si>
  <si>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</si>
  <si>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</si>
  <si>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</si>
  <si>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</si>
  <si>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</si>
  <si>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</si>
  <si>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</si>
  <si>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</si>
  <si>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</si>
  <si>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</si>
  <si>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</si>
  <si>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</si>
  <si>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</si>
  <si>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</si>
  <si>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</si>
  <si>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</si>
  <si>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</si>
  <si>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</si>
  <si>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</si>
  <si>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</si>
  <si>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</si>
  <si>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</si>
  <si>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</si>
  <si>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</si>
  <si>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</si>
  <si>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</si>
  <si>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</si>
  <si>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</si>
  <si>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</si>
  <si>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</si>
  <si>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</si>
  <si>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</si>
  <si>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</si>
  <si>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</si>
  <si>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</si>
  <si>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</si>
  <si>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</si>
  <si>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</si>
  <si>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</si>
  <si>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</si>
  <si>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</si>
  <si>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</si>
  <si>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</si>
  <si>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</si>
  <si>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</si>
  <si>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</si>
  <si>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</si>
  <si>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</si>
  <si>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</si>
  <si>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</si>
  <si>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</si>
  <si>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</si>
  <si>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</si>
  <si>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</si>
  <si>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</si>
  <si>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</si>
  <si>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</si>
  <si>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</si>
  <si>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</si>
  <si>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</si>
  <si>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</si>
  <si>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</si>
  <si>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</si>
  <si>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</si>
  <si>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</si>
  <si>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</si>
  <si>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</si>
  <si>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</si>
  <si>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</si>
  <si>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</si>
  <si>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</si>
  <si>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</si>
  <si>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</si>
  <si>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</si>
  <si>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</si>
  <si>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</si>
  <si>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</si>
  <si>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</si>
  <si>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</si>
  <si>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</si>
  <si>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</si>
  <si>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</si>
  <si>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</si>
  <si>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</si>
  <si>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</si>
  <si>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</si>
  <si>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</si>
  <si>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</si>
  <si>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</si>
  <si>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</si>
  <si>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</si>
  <si>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</si>
  <si>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</si>
  <si>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</si>
  <si>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</si>
  <si>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</si>
  <si>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</si>
  <si>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</si>
  <si>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</si>
  <si>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</si>
  <si>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</si>
  <si>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</si>
  <si>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</si>
  <si>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</si>
  <si>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</si>
  <si>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</si>
  <si>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</si>
  <si>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</si>
  <si>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</si>
  <si>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</si>
  <si>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</si>
  <si>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</si>
  <si>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</si>
  <si>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</si>
  <si>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</si>
  <si>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</si>
  <si>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</si>
  <si>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</si>
  <si>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</si>
  <si>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</si>
  <si>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</si>
  <si>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</si>
  <si>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</si>
  <si>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</si>
  <si>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</si>
  <si>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</si>
  <si>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</si>
  <si>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</si>
  <si>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</si>
  <si>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</si>
  <si>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</si>
  <si>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</si>
  <si>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</si>
  <si>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</si>
  <si>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</si>
  <si>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</si>
  <si>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</si>
  <si>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</si>
  <si>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</si>
  <si>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</si>
  <si>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</si>
  <si>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</si>
  <si>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</si>
  <si>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</si>
  <si>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</si>
  <si>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</si>
  <si>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</si>
  <si>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</si>
  <si>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</si>
  <si>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</si>
  <si>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</si>
  <si>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</si>
  <si>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</si>
  <si>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</si>
  <si>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</si>
  <si>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</si>
  <si>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</si>
  <si>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</si>
  <si>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</si>
  <si>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</si>
  <si>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</si>
  <si>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</si>
  <si>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</si>
  <si>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</si>
  <si>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</si>
  <si>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</si>
  <si>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</si>
  <si>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</si>
  <si>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</si>
  <si>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</si>
  <si>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</si>
  <si>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</si>
  <si>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</si>
  <si>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</si>
  <si>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</si>
  <si>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</si>
  <si>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</si>
  <si>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</si>
  <si>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</si>
  <si>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</si>
  <si>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</si>
  <si>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</si>
  <si>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</si>
  <si>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</si>
  <si>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</si>
  <si>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</si>
  <si>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</si>
  <si>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</si>
  <si>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</si>
  <si>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</si>
  <si>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</si>
  <si>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</si>
  <si>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</si>
  <si>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</si>
  <si>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</si>
  <si>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</si>
  <si>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</si>
  <si>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</si>
  <si>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</si>
  <si>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</si>
  <si>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</si>
  <si>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</si>
  <si>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</si>
  <si>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</si>
  <si>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</si>
  <si>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</si>
  <si>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</si>
  <si>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</si>
  <si>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</si>
  <si>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</si>
  <si>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</si>
  <si>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</si>
  <si>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</si>
  <si>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</si>
  <si>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</si>
  <si>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</si>
  <si>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</si>
  <si>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</si>
  <si>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</si>
  <si>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</si>
  <si>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</si>
  <si>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</si>
  <si>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</si>
  <si>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</si>
  <si>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</si>
  <si>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</si>
  <si>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</si>
  <si>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</si>
  <si>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</si>
  <si>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</si>
  <si>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</si>
  <si>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</si>
  <si>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</si>
  <si>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</si>
  <si>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</si>
  <si>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</si>
  <si>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</si>
  <si>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</si>
  <si>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</si>
  <si>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</si>
  <si>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</si>
  <si>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</si>
  <si>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</si>
  <si>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</si>
  <si>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</si>
  <si>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</si>
  <si>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</si>
  <si>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</si>
  <si>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</si>
  <si>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</si>
  <si>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</si>
  <si>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</si>
  <si>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</si>
  <si>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</si>
  <si>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</si>
  <si>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</si>
  <si>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</si>
  <si>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</si>
  <si>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</si>
  <si>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</si>
  <si>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</si>
  <si>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</si>
  <si>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</si>
  <si>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</si>
  <si>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</si>
  <si>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</si>
  <si>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</si>
  <si>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</si>
  <si>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</si>
  <si>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</si>
  <si>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</si>
  <si>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</si>
  <si>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</si>
  <si>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</si>
  <si>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</si>
  <si>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</si>
  <si>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</si>
  <si>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</si>
  <si>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</si>
  <si>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</si>
  <si>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</si>
  <si>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</si>
  <si>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</si>
  <si>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</si>
  <si>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</si>
  <si>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</si>
  <si>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</si>
  <si>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</si>
  <si>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</si>
  <si>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</si>
  <si>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</si>
  <si>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</si>
  <si>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</si>
  <si>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</si>
  <si>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</si>
  <si>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</si>
  <si>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</si>
  <si>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</si>
  <si>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</si>
  <si>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</si>
  <si>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</si>
  <si>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</si>
  <si>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</si>
  <si>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</si>
  <si>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</si>
  <si>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</si>
  <si>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</si>
  <si>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</si>
  <si>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</si>
  <si>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</si>
  <si>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</si>
  <si>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</si>
  <si>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</si>
  <si>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</si>
  <si>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</si>
  <si>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</si>
  <si>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</si>
  <si>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</si>
  <si>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</si>
  <si>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</si>
  <si>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</si>
  <si>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</si>
  <si>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</si>
  <si>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</si>
  <si>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</si>
  <si>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</si>
  <si>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</si>
  <si>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</si>
  <si>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</si>
  <si>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</si>
  <si>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</si>
  <si>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</si>
  <si>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</si>
  <si>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</si>
  <si>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</si>
  <si>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</si>
  <si>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</si>
  <si>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</si>
  <si>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</si>
  <si>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</si>
  <si>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</si>
  <si>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</si>
  <si>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</si>
  <si>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</si>
  <si>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</si>
  <si>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</si>
  <si>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</si>
  <si>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</si>
  <si>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</si>
  <si>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</si>
  <si>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</si>
  <si>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</si>
  <si>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</si>
  <si>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</si>
  <si>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</si>
  <si>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</si>
  <si>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</si>
  <si>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</si>
  <si>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</si>
  <si>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</si>
  <si>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</si>
  <si>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</si>
  <si>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</si>
  <si>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</si>
  <si>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</si>
  <si>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</si>
  <si>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</si>
  <si>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</si>
  <si>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</si>
  <si>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</si>
  <si>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</si>
  <si>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</si>
  <si>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</si>
  <si>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</si>
  <si>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</si>
  <si>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</si>
  <si>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</si>
  <si>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</si>
  <si>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</si>
  <si>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</si>
  <si>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</si>
  <si>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</si>
  <si>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</si>
  <si>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</si>
  <si>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</si>
  <si>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</si>
  <si>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</si>
  <si>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</si>
  <si>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</si>
  <si>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</si>
  <si>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</si>
  <si>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</si>
  <si>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</si>
  <si>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</si>
  <si>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</si>
  <si>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</si>
  <si>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</si>
  <si>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</si>
  <si>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</si>
  <si>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</si>
  <si>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</si>
  <si>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</si>
  <si>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</si>
  <si>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</si>
  <si>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</si>
  <si>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</si>
  <si>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</si>
  <si>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</si>
  <si>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</si>
  <si>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</si>
  <si>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</si>
  <si>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</si>
  <si>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</si>
  <si>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</si>
  <si>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</si>
  <si>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</si>
  <si>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</si>
  <si>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</si>
  <si>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</si>
  <si>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</si>
  <si>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</si>
  <si>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</si>
  <si>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</si>
  <si>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</si>
  <si>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</si>
  <si>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</si>
  <si>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</si>
  <si>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</si>
  <si>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</si>
  <si>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</si>
  <si>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</si>
  <si>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</si>
  <si>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</si>
  <si>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</si>
  <si>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</si>
  <si>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</si>
  <si>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</si>
  <si>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</si>
  <si>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</si>
  <si>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</si>
  <si>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</si>
  <si>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</si>
  <si>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</si>
  <si>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</si>
  <si>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</si>
  <si>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Quận Kiến An, Thành phố Hải Phòng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</si>
  <si>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</si>
  <si>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</si>
  <si>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</si>
  <si>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</si>
  <si>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</si>
  <si>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</si>
  <si>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Xã Mộc Bắc, Huyện Duy Tiên, Tỉnh Hà Nam</t>
  </si>
  <si>
    <t>Xã Đại Kim, Huyện Thanh Trì, Thành phố Hà Nội</t>
  </si>
  <si>
    <t>0296207891</t>
  </si>
  <si>
    <t>0202026082</t>
  </si>
  <si>
    <t>0296241580</t>
  </si>
  <si>
    <t>0202167287</t>
  </si>
  <si>
    <t>0202026053</t>
  </si>
  <si>
    <t>0296026850</t>
  </si>
  <si>
    <t>0203334244</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</si>
  <si>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</si>
  <si>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</si>
  <si>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</si>
  <si>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</si>
  <si>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</si>
  <si>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</si>
  <si>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</si>
  <si>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</si>
  <si>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</si>
  <si>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</si>
  <si>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</si>
  <si>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</si>
  <si>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</si>
  <si>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</si>
  <si>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</si>
  <si>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</si>
  <si>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</si>
  <si>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</si>
  <si>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</si>
  <si>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</si>
  <si>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</si>
  <si>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</si>
  <si>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</si>
  <si>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7912233915</t>
  </si>
  <si>
    <t>0298118103</t>
  </si>
  <si>
    <t>0296241607</t>
  </si>
  <si>
    <t>0201155198</t>
  </si>
  <si>
    <t>0205344832</t>
  </si>
  <si>
    <t>0203318110</t>
  </si>
  <si>
    <t>0206147983</t>
  </si>
  <si>
    <t>7909220026</t>
  </si>
  <si>
    <t>7909060803</t>
  </si>
  <si>
    <t>0203261999</t>
  </si>
  <si>
    <t>0205344831</t>
  </si>
  <si>
    <t>0207234469</t>
  </si>
  <si>
    <t>7912357822</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</si>
  <si>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</si>
  <si>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</si>
  <si>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</si>
  <si>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</si>
  <si>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</si>
  <si>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</si>
  <si>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</si>
  <si>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</si>
  <si>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</si>
  <si>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</si>
  <si>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</si>
  <si>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</si>
  <si>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</si>
  <si>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</si>
  <si>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</si>
  <si>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</si>
  <si>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</si>
  <si>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</si>
  <si>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</si>
  <si>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</si>
  <si>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</si>
  <si>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</si>
  <si>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</si>
  <si>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</si>
  <si>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</si>
  <si>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</si>
  <si>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</si>
  <si>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</si>
  <si>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</si>
  <si>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</si>
  <si>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</si>
  <si>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</si>
  <si>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</si>
  <si>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</si>
  <si>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</si>
  <si>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</si>
  <si>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</si>
  <si>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</si>
  <si>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</si>
  <si>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</si>
  <si>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</si>
  <si>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</si>
  <si>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</si>
  <si>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</si>
  <si>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</si>
  <si>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</si>
  <si>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</si>
  <si>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</si>
  <si>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</si>
  <si>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</si>
  <si>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</si>
  <si>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</si>
  <si>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</si>
  <si>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</si>
  <si>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</si>
  <si>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</si>
  <si>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</si>
  <si>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</si>
  <si>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</si>
  <si>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</si>
  <si>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</si>
  <si>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</si>
  <si>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</si>
  <si>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</si>
  <si>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</si>
  <si>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</si>
  <si>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</si>
  <si>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</si>
  <si>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</si>
  <si>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</si>
  <si>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</si>
  <si>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</si>
  <si>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</si>
  <si>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</si>
  <si>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</si>
  <si>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</si>
  <si>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</si>
  <si>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</si>
  <si>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</si>
  <si>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</si>
  <si>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</si>
  <si>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</si>
  <si>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</si>
  <si>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</si>
  <si>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</si>
  <si>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</si>
  <si>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</si>
  <si>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</si>
  <si>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</si>
  <si>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</si>
  <si>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</si>
  <si>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</si>
  <si>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</si>
  <si>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</si>
  <si>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</si>
  <si>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</si>
  <si>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</si>
  <si>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</si>
  <si>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</si>
  <si>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</si>
  <si>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</si>
  <si>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</si>
  <si>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</si>
  <si>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</si>
  <si>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</si>
  <si>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</si>
  <si>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</si>
  <si>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</si>
  <si>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</si>
  <si>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</si>
  <si>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</si>
  <si>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</si>
  <si>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</si>
  <si>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</si>
  <si>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</si>
  <si>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</si>
  <si>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</si>
  <si>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</si>
  <si>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</si>
  <si>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</si>
  <si>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</si>
  <si>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</si>
  <si>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</si>
  <si>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</si>
  <si>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</si>
  <si>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</si>
  <si>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</si>
  <si>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</si>
  <si>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</si>
  <si>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</si>
  <si>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</si>
  <si>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</si>
  <si>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</si>
  <si>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</si>
  <si>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</si>
  <si>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</si>
  <si>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</si>
  <si>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</si>
  <si>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</si>
  <si>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</si>
  <si>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</si>
  <si>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</si>
  <si>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</si>
  <si>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</si>
  <si>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</si>
  <si>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</si>
  <si>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</si>
  <si>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</si>
  <si>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</si>
  <si>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</si>
  <si>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</si>
  <si>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</si>
  <si>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</si>
  <si>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</si>
  <si>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</si>
  <si>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</si>
  <si>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</si>
  <si>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</si>
  <si>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</si>
  <si>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</si>
  <si>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</si>
  <si>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</si>
  <si>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</si>
  <si>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</si>
  <si>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</si>
  <si>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</si>
  <si>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</si>
  <si>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</si>
  <si>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</si>
  <si>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</si>
  <si>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</si>
  <si>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</si>
  <si>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</si>
  <si>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</si>
  <si>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</si>
  <si>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</si>
  <si>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</si>
  <si>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</si>
  <si>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</si>
  <si>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</si>
  <si>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</si>
  <si>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</si>
  <si>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</si>
  <si>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</si>
  <si>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</si>
  <si>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</si>
  <si>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</si>
  <si>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</si>
  <si>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</si>
  <si>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</si>
  <si>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</si>
  <si>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</si>
  <si>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</si>
  <si>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</si>
  <si>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</si>
  <si>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</si>
  <si>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</si>
  <si>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</si>
  <si>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</si>
  <si>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</si>
  <si>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</si>
  <si>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</si>
  <si>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</si>
  <si>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</si>
  <si>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</si>
  <si>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</si>
  <si>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0297048194</t>
  </si>
  <si>
    <t>0207444037</t>
  </si>
  <si>
    <t>0201155190</t>
  </si>
  <si>
    <t>0203333893</t>
  </si>
  <si>
    <t>0296207942</t>
  </si>
  <si>
    <t>0201081939</t>
  </si>
  <si>
    <t>0205304953</t>
  </si>
  <si>
    <t>7908079148</t>
  </si>
  <si>
    <t>0207418838</t>
  </si>
  <si>
    <t>7916451705</t>
  </si>
  <si>
    <t>8008045091</t>
  </si>
  <si>
    <t>7914098267</t>
  </si>
  <si>
    <t>4299003753</t>
  </si>
  <si>
    <t>0206192235</t>
  </si>
  <si>
    <t>7912369070</t>
  </si>
  <si>
    <t>0296241626</t>
  </si>
  <si>
    <t>7910171237</t>
  </si>
  <si>
    <t>0202060512</t>
  </si>
  <si>
    <t>7912145841</t>
  </si>
  <si>
    <t>7914249373</t>
  </si>
  <si>
    <t>0299009498</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</si>
  <si>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</si>
  <si>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</si>
  <si>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</si>
  <si>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</si>
  <si>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</si>
  <si>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</si>
  <si>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</si>
  <si>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</si>
  <si>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</si>
  <si>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</si>
  <si>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</si>
  <si>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</si>
  <si>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</si>
  <si>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</si>
  <si>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</si>
  <si>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</si>
  <si>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</si>
  <si>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</si>
  <si>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</si>
  <si>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</si>
  <si>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</si>
  <si>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</si>
  <si>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</si>
  <si>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</si>
  <si>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</si>
  <si>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</si>
  <si>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</si>
  <si>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</si>
  <si>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</si>
  <si>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</si>
  <si>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</si>
  <si>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</si>
  <si>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</si>
  <si>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</si>
  <si>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</si>
  <si>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</si>
  <si>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</si>
  <si>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</si>
  <si>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</si>
  <si>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</si>
  <si>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</si>
  <si>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</si>
  <si>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</si>
  <si>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</si>
  <si>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</si>
  <si>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</si>
  <si>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</si>
  <si>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</si>
  <si>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</si>
  <si>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</si>
  <si>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</si>
  <si>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</si>
  <si>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</si>
  <si>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</si>
  <si>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</si>
  <si>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</si>
  <si>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</si>
  <si>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</si>
  <si>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</si>
  <si>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</si>
  <si>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</si>
  <si>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</si>
  <si>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</si>
  <si>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</si>
  <si>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</si>
  <si>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</si>
  <si>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</si>
  <si>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</si>
  <si>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</si>
  <si>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</si>
  <si>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</si>
  <si>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</si>
  <si>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</si>
  <si>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</si>
  <si>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</si>
  <si>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</si>
  <si>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</si>
  <si>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</si>
  <si>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</si>
  <si>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</si>
  <si>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</si>
  <si>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</si>
  <si>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</si>
  <si>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</si>
  <si>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</si>
  <si>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</si>
  <si>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</si>
  <si>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</si>
  <si>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</si>
  <si>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</si>
  <si>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</si>
  <si>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</si>
  <si>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</si>
  <si>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</si>
  <si>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</si>
  <si>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</si>
  <si>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</si>
  <si>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</si>
  <si>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</si>
  <si>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</si>
  <si>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</si>
  <si>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</si>
  <si>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</si>
  <si>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</si>
  <si>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</si>
  <si>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</si>
  <si>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</si>
  <si>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</si>
  <si>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</si>
  <si>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</si>
  <si>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</si>
  <si>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</si>
  <si>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</si>
  <si>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</si>
  <si>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</si>
  <si>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</si>
  <si>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</si>
  <si>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</si>
  <si>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</si>
  <si>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</si>
  <si>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</si>
  <si>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</si>
  <si>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</si>
  <si>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</si>
  <si>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</si>
  <si>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</si>
  <si>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</si>
  <si>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</si>
  <si>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</si>
  <si>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</si>
  <si>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</si>
  <si>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</si>
  <si>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</si>
  <si>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</si>
  <si>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</si>
  <si>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</si>
  <si>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</si>
  <si>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</si>
  <si>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</si>
  <si>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</si>
  <si>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</si>
  <si>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</si>
  <si>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</si>
  <si>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</si>
  <si>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</si>
  <si>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</si>
  <si>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</si>
  <si>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</si>
  <si>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</si>
  <si>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</si>
  <si>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</si>
  <si>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</si>
  <si>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</si>
  <si>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</si>
  <si>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</si>
  <si>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</si>
  <si>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</si>
  <si>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</si>
  <si>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</si>
  <si>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</si>
  <si>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</si>
  <si>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</si>
  <si>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</si>
  <si>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</si>
  <si>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</si>
  <si>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</si>
  <si>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</si>
  <si>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</si>
  <si>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</si>
  <si>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</si>
  <si>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</si>
  <si>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</si>
  <si>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</si>
  <si>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</si>
  <si>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</si>
  <si>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</si>
  <si>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</si>
  <si>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</si>
  <si>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</si>
  <si>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</si>
  <si>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</si>
  <si>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</si>
  <si>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</si>
  <si>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</si>
  <si>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</si>
  <si>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</si>
  <si>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</si>
  <si>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</si>
  <si>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</si>
  <si>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</si>
  <si>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</si>
  <si>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</si>
  <si>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</si>
  <si>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</si>
  <si>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</si>
  <si>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</si>
  <si>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</si>
  <si>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</si>
  <si>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</si>
  <si>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</si>
  <si>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</si>
  <si>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</si>
  <si>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</si>
  <si>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</si>
  <si>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</si>
  <si>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</si>
  <si>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</si>
  <si>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</si>
  <si>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</si>
  <si>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</si>
  <si>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</si>
  <si>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</si>
  <si>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</si>
  <si>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</si>
  <si>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</si>
  <si>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</si>
  <si>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</si>
  <si>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</si>
  <si>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</si>
  <si>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</si>
  <si>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</si>
  <si>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</si>
  <si>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</si>
  <si>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</si>
  <si>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</si>
  <si>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</si>
  <si>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</si>
  <si>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</si>
  <si>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</si>
  <si>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</si>
  <si>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</si>
  <si>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</si>
  <si>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</si>
  <si>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</si>
  <si>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</si>
  <si>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</si>
  <si>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</si>
  <si>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</si>
  <si>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</si>
  <si>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</si>
  <si>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</si>
  <si>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</si>
  <si>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</si>
  <si>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</si>
  <si>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</si>
  <si>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</si>
  <si>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</si>
  <si>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</si>
  <si>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</si>
  <si>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</si>
  <si>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</si>
  <si>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</si>
  <si>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</si>
  <si>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</si>
  <si>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</si>
  <si>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</si>
  <si>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</si>
  <si>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</si>
  <si>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</si>
  <si>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</si>
  <si>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</si>
  <si>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</si>
  <si>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</si>
  <si>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</si>
  <si>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</si>
  <si>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</si>
  <si>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</si>
  <si>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</si>
  <si>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</si>
  <si>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</si>
  <si>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</si>
  <si>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</si>
  <si>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</si>
  <si>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</si>
  <si>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</si>
  <si>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</si>
  <si>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</si>
  <si>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</si>
  <si>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</si>
  <si>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</si>
  <si>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</si>
  <si>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</si>
  <si>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</si>
  <si>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</si>
  <si>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</si>
  <si>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</si>
  <si>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</si>
  <si>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</si>
  <si>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</si>
  <si>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</si>
  <si>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</si>
  <si>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</si>
  <si>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</si>
  <si>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</si>
  <si>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</si>
  <si>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</si>
  <si>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</si>
  <si>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</si>
  <si>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</si>
  <si>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</si>
  <si>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</si>
  <si>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</si>
  <si>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</si>
  <si>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</si>
  <si>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</si>
  <si>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</si>
  <si>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</si>
  <si>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</si>
  <si>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</si>
  <si>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</si>
  <si>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</si>
  <si>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</si>
  <si>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</si>
  <si>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</si>
  <si>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</si>
  <si>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</si>
  <si>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</si>
  <si>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</si>
  <si>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</si>
  <si>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</si>
  <si>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</si>
  <si>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</si>
  <si>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</si>
  <si>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</si>
  <si>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</si>
  <si>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</si>
  <si>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</si>
  <si>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</si>
  <si>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</si>
  <si>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</si>
  <si>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</si>
  <si>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</si>
  <si>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</si>
  <si>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</si>
  <si>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</si>
  <si>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</si>
  <si>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</si>
  <si>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</si>
  <si>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</si>
  <si>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</si>
  <si>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</si>
  <si>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</si>
  <si>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</si>
  <si>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</si>
  <si>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</si>
  <si>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</si>
  <si>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</si>
  <si>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</si>
  <si>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</si>
  <si>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</si>
  <si>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</si>
  <si>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</si>
  <si>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</si>
  <si>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</si>
  <si>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</si>
  <si>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</si>
  <si>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</si>
  <si>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</si>
  <si>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</si>
  <si>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</si>
  <si>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</si>
  <si>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</si>
  <si>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</si>
  <si>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</si>
  <si>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</si>
  <si>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</si>
  <si>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</si>
  <si>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</si>
  <si>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</si>
  <si>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</si>
  <si>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</si>
  <si>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</si>
  <si>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</si>
  <si>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</si>
  <si>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</si>
  <si>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</si>
  <si>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</si>
  <si>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</si>
  <si>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</si>
  <si>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</si>
  <si>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</si>
  <si>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</si>
  <si>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</si>
  <si>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</si>
  <si>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</si>
  <si>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</si>
  <si>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</si>
  <si>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</si>
  <si>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</si>
  <si>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</si>
  <si>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</si>
  <si>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</si>
  <si>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</si>
  <si>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</si>
  <si>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</si>
  <si>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</si>
  <si>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</si>
  <si>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</si>
  <si>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</si>
  <si>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</si>
  <si>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</si>
  <si>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</si>
  <si>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</si>
  <si>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</si>
  <si>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</si>
  <si>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</si>
  <si>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</si>
  <si>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</si>
  <si>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</si>
  <si>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</si>
  <si>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</si>
  <si>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</si>
  <si>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</si>
  <si>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</si>
  <si>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</si>
  <si>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</si>
  <si>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</si>
  <si>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</si>
  <si>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</si>
  <si>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</si>
  <si>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</si>
  <si>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</si>
  <si>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</si>
  <si>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</si>
  <si>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</si>
  <si>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</si>
  <si>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</si>
  <si>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</si>
  <si>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</si>
  <si>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</si>
  <si>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</si>
  <si>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</si>
  <si>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</si>
  <si>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</si>
  <si>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</si>
  <si>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</si>
  <si>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</si>
  <si>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</si>
  <si>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</si>
  <si>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</si>
  <si>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</si>
  <si>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</si>
  <si>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</si>
  <si>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</si>
  <si>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</si>
  <si>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</si>
  <si>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</si>
  <si>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</si>
  <si>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</si>
  <si>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</si>
  <si>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</si>
  <si>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</si>
  <si>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</si>
  <si>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</si>
  <si>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</si>
  <si>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</si>
  <si>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</si>
  <si>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</si>
  <si>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</si>
  <si>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</si>
  <si>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</si>
  <si>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</si>
  <si>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</si>
  <si>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</si>
  <si>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</si>
  <si>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</si>
  <si>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</si>
  <si>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</si>
  <si>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</si>
  <si>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</si>
  <si>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</si>
  <si>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</si>
  <si>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</si>
  <si>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</si>
  <si>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</si>
  <si>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</si>
  <si>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</si>
  <si>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</si>
  <si>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</si>
  <si>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</si>
  <si>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</si>
  <si>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</si>
  <si>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</si>
  <si>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</si>
  <si>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</si>
  <si>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</si>
  <si>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</si>
  <si>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</si>
  <si>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</si>
  <si>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</si>
  <si>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</si>
  <si>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</si>
  <si>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</si>
  <si>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</si>
  <si>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</si>
  <si>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</si>
  <si>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</si>
  <si>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</si>
  <si>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</si>
  <si>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</si>
  <si>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</si>
  <si>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</si>
  <si>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</si>
  <si>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</si>
  <si>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</si>
  <si>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</si>
  <si>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</si>
  <si>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</si>
  <si>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</si>
  <si>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</si>
  <si>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</si>
  <si>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</si>
  <si>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</si>
  <si>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</si>
  <si>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</si>
  <si>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</si>
  <si>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</si>
  <si>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</si>
  <si>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</si>
  <si>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</si>
  <si>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</si>
  <si>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</si>
  <si>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</si>
  <si>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</si>
  <si>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</si>
  <si>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</si>
  <si>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</si>
  <si>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</si>
  <si>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</si>
  <si>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</si>
  <si>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</si>
  <si>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</si>
  <si>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</si>
  <si>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</si>
  <si>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</si>
  <si>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</si>
  <si>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</si>
  <si>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</si>
  <si>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</si>
  <si>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</si>
  <si>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</si>
  <si>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</si>
  <si>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</si>
  <si>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</si>
  <si>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</si>
  <si>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</si>
  <si>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</si>
  <si>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</si>
  <si>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</si>
  <si>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</si>
  <si>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</si>
  <si>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</si>
  <si>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</si>
  <si>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</si>
  <si>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</si>
  <si>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</si>
  <si>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</si>
  <si>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</si>
  <si>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</si>
  <si>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</si>
  <si>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</si>
  <si>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</si>
  <si>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</si>
  <si>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</si>
  <si>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</si>
  <si>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</si>
  <si>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</si>
  <si>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</si>
  <si>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</si>
  <si>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</si>
  <si>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</si>
  <si>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</si>
  <si>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</si>
  <si>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</si>
  <si>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</si>
  <si>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</si>
  <si>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</si>
  <si>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</si>
  <si>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</si>
  <si>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</si>
  <si>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</si>
  <si>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</si>
  <si>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</si>
  <si>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</si>
  <si>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</si>
  <si>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</si>
  <si>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</si>
  <si>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</si>
  <si>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</si>
  <si>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</si>
  <si>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</si>
  <si>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</si>
  <si>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</si>
  <si>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</si>
  <si>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</si>
  <si>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</si>
  <si>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</si>
  <si>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</si>
  <si>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</si>
  <si>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</si>
  <si>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</si>
  <si>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Đại học
- C</t>
  </si>
  <si>
    <t>- 22/02/2000
- 12/3/2002</t>
  </si>
  <si>
    <t>- Trường ĐH Ngoại ngữ - ĐH Quốc gia HN
- Trường ĐH KHXH&amp;NV</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</si>
  <si>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</si>
  <si>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</si>
  <si>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</si>
  <si>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</si>
  <si>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</si>
  <si>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</si>
  <si>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</si>
  <si>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</si>
  <si>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</si>
  <si>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</si>
  <si>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</si>
  <si>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</si>
  <si>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</si>
  <si>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</si>
  <si>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</si>
  <si>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</si>
  <si>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</si>
  <si>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</si>
  <si>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</si>
  <si>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</si>
  <si>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</si>
  <si>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</si>
  <si>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</si>
  <si>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</si>
  <si>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</si>
  <si>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</si>
  <si>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</si>
  <si>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</si>
  <si>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</si>
  <si>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</si>
  <si>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</si>
  <si>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</si>
  <si>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</si>
  <si>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</si>
  <si>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</si>
  <si>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</si>
  <si>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</si>
  <si>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</si>
  <si>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</si>
  <si>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</si>
  <si>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</si>
  <si>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</si>
  <si>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</si>
  <si>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</si>
  <si>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</si>
  <si>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</si>
  <si>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</si>
  <si>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</si>
  <si>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</si>
  <si>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</si>
  <si>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</si>
  <si>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</si>
  <si>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</si>
  <si>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</si>
  <si>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</si>
  <si>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</si>
  <si>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</si>
  <si>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</si>
  <si>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</si>
  <si>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</si>
  <si>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</si>
  <si>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</si>
  <si>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</si>
  <si>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</si>
  <si>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</si>
  <si>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</si>
  <si>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</si>
  <si>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</si>
  <si>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</si>
  <si>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</si>
  <si>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</si>
  <si>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</si>
  <si>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</si>
  <si>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</si>
  <si>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</si>
  <si>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</si>
  <si>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</si>
  <si>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</si>
  <si>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</si>
  <si>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</si>
  <si>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</si>
  <si>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</si>
  <si>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</si>
  <si>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</si>
  <si>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</si>
  <si>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</si>
  <si>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</si>
  <si>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</si>
  <si>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</si>
  <si>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</si>
  <si>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</si>
  <si>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</si>
  <si>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</si>
  <si>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</si>
  <si>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</si>
  <si>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</si>
  <si>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</si>
  <si>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</si>
  <si>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</si>
  <si>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</si>
  <si>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</si>
  <si>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</si>
  <si>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</si>
  <si>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</si>
  <si>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</si>
  <si>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</si>
  <si>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</si>
  <si>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</si>
  <si>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</si>
  <si>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</si>
  <si>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</si>
  <si>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</si>
  <si>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</si>
  <si>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</si>
  <si>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</si>
  <si>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</si>
  <si>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</si>
  <si>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</si>
  <si>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</si>
  <si>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</si>
  <si>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</si>
  <si>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</si>
  <si>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</si>
  <si>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</si>
  <si>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</si>
  <si>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</si>
  <si>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</si>
  <si>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</si>
  <si>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</si>
  <si>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</si>
  <si>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</si>
  <si>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</si>
  <si>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</si>
  <si>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Khoa học máy tính
- Công nghệ thông tin
- Kỹ thuật công nghiệp</t>
  </si>
  <si>
    <t>- ĐH KHTN TPHCM
- ĐH KHTN TPHCM
- Trường ĐH SPKT TPHCM</t>
  </si>
  <si>
    <t>- 20/4/2017
- 2/4/2003
- 10/11/1989</t>
  </si>
  <si>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</si>
  <si>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</si>
  <si>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</si>
  <si>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</si>
  <si>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</si>
  <si>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</si>
  <si>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</si>
  <si>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</si>
  <si>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</si>
  <si>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</si>
  <si>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</si>
  <si>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</si>
  <si>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</si>
  <si>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</si>
  <si>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</si>
  <si>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</si>
  <si>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</si>
  <si>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</si>
  <si>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</si>
  <si>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</si>
  <si>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</si>
  <si>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</si>
  <si>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</si>
  <si>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</si>
  <si>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</si>
  <si>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</si>
  <si>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</si>
  <si>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</si>
  <si>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</si>
  <si>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</si>
  <si>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</si>
  <si>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</si>
  <si>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</si>
  <si>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</si>
  <si>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</si>
  <si>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</si>
  <si>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</si>
  <si>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</si>
  <si>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</si>
  <si>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</si>
  <si>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</si>
  <si>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</si>
  <si>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</si>
  <si>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</si>
  <si>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</si>
  <si>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</si>
  <si>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</si>
  <si>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</si>
  <si>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</si>
  <si>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</si>
  <si>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</si>
  <si>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</si>
  <si>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</si>
  <si>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</si>
  <si>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</si>
  <si>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</si>
  <si>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</si>
  <si>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</si>
  <si>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</si>
  <si>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</si>
  <si>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</si>
  <si>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</si>
  <si>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</si>
  <si>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</si>
  <si>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</si>
  <si>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</si>
  <si>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</si>
  <si>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</si>
  <si>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</si>
  <si>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</si>
  <si>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</si>
  <si>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</si>
  <si>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</si>
  <si>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</si>
  <si>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</si>
  <si>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</si>
  <si>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</si>
  <si>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</si>
  <si>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</si>
  <si>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</si>
  <si>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</si>
  <si>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</si>
  <si>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</si>
  <si>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</si>
  <si>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</si>
  <si>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</si>
  <si>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</si>
  <si>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</si>
  <si>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</si>
  <si>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</si>
  <si>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</si>
  <si>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</si>
  <si>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</si>
  <si>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</si>
  <si>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</si>
  <si>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</si>
  <si>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</si>
  <si>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</si>
  <si>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</si>
  <si>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</si>
  <si>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</si>
  <si>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</si>
  <si>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</si>
  <si>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</si>
  <si>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</si>
  <si>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</si>
  <si>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</si>
  <si>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</si>
  <si>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</si>
  <si>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</si>
  <si>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</si>
  <si>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</si>
  <si>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</si>
  <si>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</si>
  <si>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</si>
  <si>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</si>
  <si>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</si>
  <si>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</si>
  <si>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</si>
  <si>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</si>
  <si>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</si>
  <si>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</si>
  <si>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24/9/1996</t>
  </si>
  <si>
    <t>9/12/2002</t>
  </si>
  <si>
    <t>TT Đào tạo Bồi dưỡng Nghiệp vụ và Ngoại ngữ</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</si>
  <si>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</si>
  <si>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</si>
  <si>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</si>
  <si>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</si>
  <si>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</si>
  <si>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</si>
  <si>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</si>
  <si>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</si>
  <si>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</si>
  <si>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</si>
  <si>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</si>
  <si>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</si>
  <si>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</si>
  <si>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</si>
  <si>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</si>
  <si>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</si>
  <si>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</si>
  <si>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</si>
  <si>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</si>
  <si>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</si>
  <si>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</si>
  <si>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</si>
  <si>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</si>
  <si>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</si>
  <si>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</si>
  <si>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</si>
  <si>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</si>
  <si>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</si>
  <si>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</si>
  <si>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</si>
  <si>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</si>
  <si>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</si>
  <si>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</si>
  <si>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</si>
  <si>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</si>
  <si>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</si>
  <si>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</si>
  <si>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</si>
  <si>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</si>
  <si>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</si>
  <si>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</si>
  <si>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</si>
  <si>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</si>
  <si>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</si>
  <si>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</si>
  <si>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</si>
  <si>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</si>
  <si>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</si>
  <si>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</si>
  <si>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</si>
  <si>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</si>
  <si>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</si>
  <si>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</si>
  <si>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</si>
  <si>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</si>
  <si>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</si>
  <si>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</si>
  <si>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</si>
  <si>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</si>
  <si>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</si>
  <si>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</si>
  <si>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</si>
  <si>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</si>
  <si>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</si>
  <si>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</si>
  <si>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</si>
  <si>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</si>
  <si>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</si>
  <si>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</si>
  <si>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</si>
  <si>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</si>
  <si>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</si>
  <si>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</si>
  <si>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</si>
  <si>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</si>
  <si>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</si>
  <si>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</si>
  <si>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</si>
  <si>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</si>
  <si>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</si>
  <si>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</si>
  <si>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</si>
  <si>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</si>
  <si>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</si>
  <si>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</si>
  <si>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xml:space="preserve">- Thạc sỹ
</t>
    </r>
    <r>
      <rPr>
        <sz val="12"/>
        <color rgb="FFFF0000"/>
        <rFont val="Times New Roman"/>
        <family val="1"/>
      </rPr>
      <t>- Đại học</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</si>
  <si>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</si>
  <si>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</si>
  <si>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</si>
  <si>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</si>
  <si>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</si>
  <si>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</si>
  <si>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</si>
  <si>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</si>
  <si>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</si>
  <si>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</si>
  <si>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</si>
  <si>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</si>
  <si>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</si>
  <si>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</si>
  <si>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</si>
  <si>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</si>
  <si>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</si>
  <si>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</si>
  <si>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</si>
  <si>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</si>
  <si>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</si>
  <si>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</si>
  <si>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</si>
  <si>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</si>
  <si>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</si>
  <si>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</si>
  <si>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</si>
  <si>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</si>
  <si>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</si>
  <si>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</si>
  <si>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</si>
  <si>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</si>
  <si>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</si>
  <si>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</si>
  <si>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</si>
  <si>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</si>
  <si>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</si>
  <si>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</si>
  <si>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</si>
  <si>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</si>
  <si>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</si>
  <si>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</si>
  <si>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</si>
  <si>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</si>
  <si>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</si>
  <si>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</si>
  <si>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</si>
  <si>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</si>
  <si>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</si>
  <si>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</si>
  <si>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- 27/12/2016
- 23/11/2017</t>
  </si>
  <si>
    <t>23/11/2007</t>
  </si>
  <si>
    <t>- 9/10/2018
- 22/4/2008</t>
  </si>
  <si>
    <t>- 
- Trường ĐH Bách khoa</t>
  </si>
  <si>
    <t>- 5/8/2014
- 15/3/2012</t>
  </si>
  <si>
    <t>- SPDN dành cho GV CĐ, ĐH
- SP bậc 2</t>
  </si>
  <si>
    <t>- 8/8/2018
- 9/4/2012</t>
  </si>
  <si>
    <t>- Trường CĐ Nghề TPHCM
- Trường ĐH SPKT TPHCM</t>
  </si>
  <si>
    <t>6/6/2012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</si>
  <si>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</si>
  <si>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</si>
  <si>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</si>
  <si>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</si>
  <si>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</si>
  <si>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</si>
  <si>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</si>
  <si>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</si>
  <si>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</si>
  <si>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</si>
  <si>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</si>
  <si>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</si>
  <si>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</si>
  <si>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</si>
  <si>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</si>
  <si>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</si>
  <si>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</si>
  <si>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</si>
  <si>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</si>
  <si>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</si>
  <si>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</si>
  <si>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</si>
  <si>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</si>
  <si>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</si>
  <si>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</si>
  <si>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</si>
  <si>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</si>
  <si>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</si>
  <si>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</si>
  <si>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10/3/2009</t>
  </si>
  <si>
    <t>29/10/2004</t>
  </si>
  <si>
    <t>TT Điện tử &amp; tin học</t>
  </si>
  <si>
    <t>6/1/2009</t>
  </si>
  <si>
    <t>TT GDTX tỉnh Nghệ An</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</si>
  <si>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</si>
  <si>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</si>
  <si>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</si>
  <si>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</si>
  <si>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</si>
  <si>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</si>
  <si>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</si>
  <si>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</si>
  <si>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</si>
  <si>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</si>
  <si>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</si>
  <si>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</si>
  <si>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</si>
  <si>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</si>
  <si>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</si>
  <si>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</si>
  <si>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</si>
  <si>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</si>
  <si>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</si>
  <si>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</si>
  <si>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</si>
  <si>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</si>
  <si>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</si>
  <si>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</si>
  <si>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</si>
  <si>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</si>
  <si>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</si>
  <si>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</si>
  <si>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</si>
  <si>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</si>
  <si>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</si>
  <si>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</si>
  <si>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</si>
  <si>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</si>
  <si>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</si>
  <si>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</si>
  <si>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</si>
  <si>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</si>
  <si>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</si>
  <si>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</si>
  <si>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</si>
  <si>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</si>
  <si>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</si>
  <si>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</si>
  <si>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</si>
  <si>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</si>
  <si>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</si>
  <si>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3/11/2015</t>
  </si>
  <si>
    <t>Trường ĐH Lao động - XH (CSII)</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</si>
  <si>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</si>
  <si>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</si>
  <si>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</si>
  <si>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</si>
  <si>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</si>
  <si>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</si>
  <si>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</si>
  <si>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</si>
  <si>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</si>
  <si>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</si>
  <si>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</si>
  <si>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</si>
  <si>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</si>
  <si>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</si>
  <si>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</si>
  <si>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</si>
  <si>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</si>
  <si>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</si>
  <si>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</si>
  <si>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</si>
  <si>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</si>
  <si>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</si>
  <si>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</si>
  <si>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</si>
  <si>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</si>
  <si>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</si>
  <si>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</si>
  <si>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</si>
  <si>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</si>
  <si>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</si>
  <si>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</si>
  <si>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</si>
  <si>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</si>
  <si>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</si>
  <si>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</si>
  <si>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</si>
  <si>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</si>
  <si>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</si>
  <si>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</si>
  <si>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</si>
  <si>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</si>
  <si>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</si>
  <si>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</si>
  <si>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</si>
  <si>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</si>
  <si>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</si>
  <si>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</si>
  <si>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</si>
  <si>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</si>
  <si>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</si>
  <si>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</si>
  <si>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</si>
  <si>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</si>
  <si>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</si>
  <si>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</si>
  <si>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</si>
  <si>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</si>
  <si>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</si>
  <si>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</si>
  <si>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</si>
  <si>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</si>
  <si>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</si>
  <si>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</si>
  <si>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</si>
  <si>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</si>
  <si>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</si>
  <si>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</si>
  <si>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</si>
  <si>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</si>
  <si>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</si>
  <si>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</si>
  <si>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</si>
  <si>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</si>
  <si>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</si>
  <si>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</si>
  <si>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</si>
  <si>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</si>
  <si>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</si>
  <si>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</si>
  <si>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</si>
  <si>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</si>
  <si>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</si>
  <si>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</si>
  <si>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</si>
  <si>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</si>
  <si>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</si>
  <si>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</si>
  <si>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</si>
  <si>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</si>
  <si>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</si>
  <si>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12/8/2015</t>
  </si>
  <si>
    <t>- 9/4/2009</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</si>
  <si>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</si>
  <si>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</si>
  <si>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</si>
  <si>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</si>
  <si>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</si>
  <si>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</si>
  <si>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</si>
  <si>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</si>
  <si>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</si>
  <si>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</si>
  <si>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</si>
  <si>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</si>
  <si>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</si>
  <si>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</si>
  <si>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</si>
  <si>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</si>
  <si>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</si>
  <si>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</si>
  <si>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</si>
  <si>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</si>
  <si>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</si>
  <si>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</si>
  <si>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</si>
  <si>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</si>
  <si>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</si>
  <si>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</si>
  <si>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</si>
  <si>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</si>
  <si>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</si>
  <si>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</si>
  <si>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</si>
  <si>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</si>
  <si>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</si>
  <si>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</si>
  <si>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</si>
  <si>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</si>
  <si>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</si>
  <si>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</si>
  <si>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</si>
  <si>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</si>
  <si>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</si>
  <si>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</si>
  <si>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</si>
  <si>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</si>
  <si>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</si>
  <si>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</si>
  <si>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</si>
  <si>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</si>
  <si>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</si>
  <si>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</si>
  <si>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</si>
  <si>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</si>
  <si>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</si>
  <si>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</si>
  <si>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</si>
  <si>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</si>
  <si>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</si>
  <si>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</si>
  <si>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</si>
  <si>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</si>
  <si>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</si>
  <si>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</si>
  <si>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</si>
  <si>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</si>
  <si>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</si>
  <si>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</si>
  <si>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</si>
  <si>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</si>
  <si>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</si>
  <si>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</si>
  <si>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</si>
  <si>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</si>
  <si>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</si>
  <si>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</si>
  <si>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</si>
  <si>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</si>
  <si>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</si>
  <si>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</si>
  <si>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</si>
  <si>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</si>
  <si>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</si>
  <si>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</si>
  <si>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</si>
  <si>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</si>
  <si>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</si>
  <si>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</si>
  <si>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</si>
  <si>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</si>
  <si>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</si>
  <si>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</si>
  <si>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</si>
  <si>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t>28/01/2015</t>
  </si>
  <si>
    <t>21/7/2018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</si>
  <si>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</si>
  <si>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</si>
  <si>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</si>
  <si>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</si>
  <si>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</si>
  <si>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</si>
  <si>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</si>
  <si>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</si>
  <si>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</si>
  <si>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</si>
  <si>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</si>
  <si>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</si>
  <si>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</si>
  <si>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</si>
  <si>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</si>
  <si>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</si>
  <si>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</si>
  <si>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</si>
  <si>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</si>
  <si>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27/8/2014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</si>
  <si>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</si>
  <si>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</si>
  <si>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</si>
  <si>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</si>
  <si>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</si>
  <si>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</si>
  <si>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</si>
  <si>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</si>
  <si>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</si>
  <si>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</si>
  <si>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</si>
  <si>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</si>
  <si>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</si>
  <si>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</si>
  <si>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</si>
  <si>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</si>
  <si>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</si>
  <si>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</si>
  <si>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</si>
  <si>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</si>
  <si>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</si>
  <si>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</si>
  <si>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</si>
  <si>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</si>
  <si>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</si>
  <si>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</si>
  <si>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</si>
  <si>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</si>
  <si>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</si>
  <si>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</si>
  <si>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</si>
  <si>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</si>
  <si>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</si>
  <si>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</si>
  <si>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</si>
  <si>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</si>
  <si>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</si>
  <si>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</si>
  <si>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</si>
  <si>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</si>
  <si>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</si>
  <si>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</si>
  <si>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</si>
  <si>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</si>
  <si>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</si>
  <si>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</si>
  <si>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</si>
  <si>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</si>
  <si>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</si>
  <si>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</si>
  <si>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</si>
  <si>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</si>
  <si>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</si>
  <si>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</si>
  <si>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</si>
  <si>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</si>
  <si>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</si>
  <si>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</si>
  <si>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</si>
  <si>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</si>
  <si>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</si>
  <si>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</si>
  <si>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</si>
  <si>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</si>
  <si>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</si>
  <si>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</si>
  <si>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</si>
  <si>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</si>
  <si>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</si>
  <si>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</si>
  <si>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</si>
  <si>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</si>
  <si>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</si>
  <si>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</si>
  <si>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</si>
  <si>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</si>
  <si>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</si>
  <si>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</si>
  <si>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</si>
  <si>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</si>
  <si>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</si>
  <si>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</si>
  <si>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</si>
  <si>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</si>
  <si>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</si>
  <si>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</si>
  <si>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</si>
  <si>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</si>
  <si>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</si>
  <si>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</si>
  <si>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</si>
  <si>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</si>
  <si>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</si>
  <si>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</si>
  <si>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</si>
  <si>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</si>
  <si>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</si>
  <si>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</si>
  <si>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</si>
  <si>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</si>
  <si>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</si>
  <si>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</si>
  <si>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</si>
  <si>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</si>
  <si>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</si>
  <si>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</si>
  <si>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</si>
  <si>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</si>
  <si>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</si>
  <si>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</si>
  <si>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</si>
  <si>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</si>
  <si>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</si>
  <si>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</si>
  <si>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</si>
  <si>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</si>
  <si>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</si>
  <si>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</si>
  <si>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</si>
  <si>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</si>
  <si>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</si>
  <si>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</si>
  <si>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</si>
  <si>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</si>
  <si>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</si>
  <si>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</si>
  <si>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</si>
  <si>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</si>
  <si>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</si>
  <si>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</si>
  <si>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</si>
  <si>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</si>
  <si>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</si>
  <si>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</si>
  <si>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</si>
  <si>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</si>
  <si>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</si>
  <si>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</si>
  <si>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</si>
  <si>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</si>
  <si>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</si>
  <si>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</si>
  <si>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</si>
  <si>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</si>
  <si>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</si>
  <si>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</si>
  <si>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</si>
  <si>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</si>
  <si>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</si>
  <si>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</si>
  <si>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</si>
  <si>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</si>
  <si>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</si>
  <si>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</si>
  <si>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</si>
  <si>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</si>
  <si>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</si>
  <si>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</si>
  <si>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</si>
  <si>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</si>
  <si>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</si>
  <si>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</si>
  <si>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</si>
  <si>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</si>
  <si>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</si>
  <si>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</si>
  <si>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</si>
  <si>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</si>
  <si>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</si>
  <si>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</si>
  <si>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</si>
  <si>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</si>
  <si>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</si>
  <si>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</si>
  <si>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</si>
  <si>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</si>
  <si>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</si>
  <si>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</si>
  <si>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</si>
  <si>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</si>
  <si>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</si>
  <si>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</si>
  <si>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</si>
  <si>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</si>
  <si>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</si>
  <si>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</si>
  <si>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</si>
  <si>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</si>
  <si>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</si>
  <si>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</si>
  <si>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</si>
  <si>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</si>
  <si>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</si>
  <si>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</si>
  <si>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</si>
  <si>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</si>
  <si>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</si>
  <si>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</si>
  <si>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</si>
  <si>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</si>
  <si>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</si>
  <si>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</si>
  <si>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</si>
  <si>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</si>
  <si>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</si>
  <si>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</si>
  <si>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</si>
  <si>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</si>
  <si>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</si>
  <si>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</si>
  <si>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</si>
  <si>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</si>
  <si>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</si>
  <si>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</si>
  <si>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</si>
  <si>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</si>
  <si>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</si>
  <si>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</si>
  <si>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</si>
  <si>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</si>
  <si>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</si>
  <si>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</si>
  <si>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</si>
  <si>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</si>
  <si>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</si>
  <si>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</si>
  <si>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</si>
  <si>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</si>
  <si>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</si>
  <si>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</si>
  <si>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</si>
  <si>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</si>
  <si>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</si>
  <si>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</si>
  <si>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</si>
  <si>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</si>
  <si>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</si>
  <si>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</si>
  <si>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</si>
  <si>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</si>
  <si>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</si>
  <si>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</si>
  <si>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</si>
  <si>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</si>
  <si>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</si>
  <si>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</si>
  <si>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</si>
  <si>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</si>
  <si>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</si>
  <si>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</si>
  <si>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</si>
  <si>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</si>
  <si>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</si>
  <si>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</si>
  <si>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</si>
  <si>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</si>
  <si>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</si>
  <si>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</si>
  <si>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</si>
  <si>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</si>
  <si>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</si>
  <si>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</si>
  <si>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</si>
  <si>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</si>
  <si>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</si>
  <si>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</si>
  <si>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</si>
  <si>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</si>
  <si>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</si>
  <si>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</si>
  <si>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</si>
  <si>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</si>
  <si>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</si>
  <si>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</si>
  <si>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</si>
  <si>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</si>
  <si>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</si>
  <si>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</si>
  <si>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</si>
  <si>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</si>
  <si>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</si>
  <si>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</si>
  <si>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</si>
  <si>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</si>
  <si>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</si>
  <si>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</si>
  <si>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</si>
  <si>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</si>
  <si>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</si>
  <si>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</si>
  <si>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</si>
  <si>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</si>
  <si>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</si>
  <si>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</si>
  <si>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</si>
  <si>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25/11/2019</t>
  </si>
  <si>
    <t>- NVSP dành cho GV CĐ, ĐH
-  SP Bậc 2
- SP Bậc 1</t>
  </si>
  <si>
    <t>- 25/11/2019
- 15/3/2005
- 21/2/2001</t>
  </si>
  <si>
    <t>- Trường ĐH SP Hà Nội
- Trường ĐH SPKT TPHCM</t>
  </si>
  <si>
    <t>25/9/2019</t>
  </si>
  <si>
    <t>25/09/2019</t>
  </si>
  <si>
    <t>Trường ĐH Giao thông Vận tải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</si>
  <si>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</si>
  <si>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</si>
  <si>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</si>
  <si>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</si>
  <si>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</si>
  <si>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</si>
  <si>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</si>
  <si>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</si>
  <si>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</si>
  <si>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</si>
  <si>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</si>
  <si>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</si>
  <si>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</si>
  <si>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</si>
  <si>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</si>
  <si>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</si>
  <si>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</si>
  <si>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</si>
  <si>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</si>
  <si>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</si>
  <si>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</si>
  <si>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</si>
  <si>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</si>
  <si>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</si>
  <si>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</si>
  <si>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</si>
  <si>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</si>
  <si>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</si>
  <si>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</si>
  <si>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</si>
  <si>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</si>
  <si>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</si>
  <si>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</si>
  <si>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</si>
  <si>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</si>
  <si>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</si>
  <si>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</si>
  <si>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</si>
  <si>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</si>
  <si>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</si>
  <si>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</si>
  <si>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</si>
  <si>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</si>
  <si>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</si>
  <si>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</si>
  <si>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</si>
  <si>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</si>
  <si>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</si>
  <si>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</si>
  <si>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</si>
  <si>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</si>
  <si>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Truường ĐH Đà Nẵng</t>
  </si>
  <si>
    <t>10/12/2013</t>
  </si>
  <si>
    <t>22/09/2009</t>
  </si>
  <si>
    <t>20/07/2012</t>
  </si>
  <si>
    <t>- Trường CĐ Lý Tự Trọng TPHCM
- TT Ngôn ngữ Việt Mỹ</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</si>
  <si>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</si>
  <si>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</si>
  <si>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</si>
  <si>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</si>
  <si>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</si>
  <si>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</si>
  <si>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</si>
  <si>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</si>
  <si>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</si>
  <si>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</si>
  <si>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</si>
  <si>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</si>
  <si>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</si>
  <si>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</si>
  <si>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</si>
  <si>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</si>
  <si>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</si>
  <si>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</si>
  <si>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</si>
  <si>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</si>
  <si>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</si>
  <si>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</si>
  <si>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</si>
  <si>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</si>
  <si>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</si>
  <si>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</si>
  <si>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</si>
  <si>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</si>
  <si>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</si>
  <si>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</si>
  <si>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</si>
  <si>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</si>
  <si>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</si>
  <si>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</si>
  <si>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</si>
  <si>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</si>
  <si>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</si>
  <si>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</si>
  <si>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</si>
  <si>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</si>
  <si>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</si>
  <si>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</si>
  <si>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</si>
  <si>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</si>
  <si>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</si>
  <si>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</si>
  <si>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</si>
  <si>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</si>
  <si>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</si>
  <si>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</si>
  <si>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</si>
  <si>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</si>
  <si>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</si>
  <si>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</si>
  <si>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</si>
  <si>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</si>
  <si>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</si>
  <si>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</si>
  <si>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</si>
  <si>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</si>
  <si>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</si>
  <si>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</si>
  <si>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</si>
  <si>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</si>
  <si>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</si>
  <si>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</si>
  <si>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</si>
  <si>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</si>
  <si>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</si>
  <si>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</si>
  <si>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</si>
  <si>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</si>
  <si>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</si>
  <si>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</si>
  <si>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</si>
  <si>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</si>
  <si>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</si>
  <si>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</si>
  <si>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</si>
  <si>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</si>
  <si>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</si>
  <si>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</si>
  <si>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</si>
  <si>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</si>
  <si>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</si>
  <si>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</si>
  <si>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</si>
  <si>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</si>
  <si>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</si>
  <si>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</si>
  <si>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</si>
  <si>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</si>
  <si>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</si>
  <si>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</si>
  <si>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</si>
  <si>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</si>
  <si>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</si>
  <si>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</si>
  <si>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</si>
  <si>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</si>
  <si>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</si>
  <si>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</si>
  <si>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</si>
  <si>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</si>
  <si>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</si>
  <si>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</si>
  <si>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</si>
  <si>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 CN Kế toán sơ cấp tại Trường ĐH Kinh tế ngày 14/06/2001.</t>
  </si>
  <si>
    <t>06/03/2006</t>
  </si>
  <si>
    <t>04/11/2002</t>
  </si>
  <si>
    <t>30/10/2003</t>
  </si>
  <si>
    <t>31/07/2018</t>
  </si>
  <si>
    <t>- CBQL các Khoa, Phòng, Ban trường ÐH
- CN Đào tạo, BD CBQL GDNN - năm 2018</t>
  </si>
  <si>
    <t>- 06/11/2012
- 28/09/2018</t>
  </si>
  <si>
    <t>Trường ĐH Tài chính - Marketing</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</si>
  <si>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</si>
  <si>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</si>
  <si>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</si>
  <si>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</si>
  <si>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</si>
  <si>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</si>
  <si>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</si>
  <si>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</si>
  <si>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</si>
  <si>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</si>
  <si>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</si>
  <si>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</si>
  <si>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</si>
  <si>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</si>
  <si>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</si>
  <si>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</si>
  <si>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</si>
  <si>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</si>
  <si>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</si>
  <si>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</si>
  <si>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</si>
  <si>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</si>
  <si>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</si>
  <si>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</si>
  <si>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</si>
  <si>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</si>
  <si>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</si>
  <si>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</si>
  <si>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</si>
  <si>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</si>
  <si>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</si>
  <si>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</si>
  <si>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</si>
  <si>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</si>
  <si>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</si>
  <si>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</si>
  <si>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</si>
  <si>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</si>
  <si>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</si>
  <si>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</si>
  <si>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</si>
  <si>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</si>
  <si>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</si>
  <si>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</si>
  <si>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</si>
  <si>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</si>
  <si>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</si>
  <si>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</si>
  <si>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</si>
  <si>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</si>
  <si>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</si>
  <si>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</si>
  <si>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</si>
  <si>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</si>
  <si>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</si>
  <si>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</si>
  <si>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</si>
  <si>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</si>
  <si>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</si>
  <si>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</si>
  <si>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</si>
  <si>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</si>
  <si>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</si>
  <si>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27/05/2016</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</si>
  <si>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</si>
  <si>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</si>
  <si>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</si>
  <si>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</si>
  <si>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</si>
  <si>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</si>
  <si>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</si>
  <si>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</si>
  <si>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</si>
  <si>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</si>
  <si>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</si>
  <si>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</si>
  <si>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</si>
  <si>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</si>
  <si>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</si>
  <si>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</si>
  <si>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</si>
  <si>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</si>
  <si>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</si>
  <si>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</si>
  <si>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</si>
  <si>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</si>
  <si>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</si>
  <si>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</si>
  <si>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</si>
  <si>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</si>
  <si>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</si>
  <si>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</si>
  <si>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</si>
  <si>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</si>
  <si>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</si>
  <si>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</si>
  <si>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</si>
  <si>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</si>
  <si>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</si>
  <si>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</si>
  <si>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</si>
  <si>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</si>
  <si>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</si>
  <si>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</si>
  <si>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</si>
  <si>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</si>
  <si>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</si>
  <si>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</si>
  <si>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</si>
  <si>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</si>
  <si>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</si>
  <si>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</si>
  <si>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</si>
  <si>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</si>
  <si>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</si>
  <si>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</si>
  <si>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</si>
  <si>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</si>
  <si>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</si>
  <si>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</si>
  <si>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</si>
  <si>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</si>
  <si>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23/06/2014</t>
  </si>
  <si>
    <t>Trường Cán bộ TPHCM</t>
  </si>
  <si>
    <t>14/04/2011</t>
  </si>
  <si>
    <t>17/08/2007</t>
  </si>
  <si>
    <t>20/01/2011</t>
  </si>
  <si>
    <t>17/06/2011</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</si>
  <si>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</si>
  <si>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</si>
  <si>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</si>
  <si>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</si>
  <si>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</si>
  <si>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</si>
  <si>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</si>
  <si>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</si>
  <si>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</si>
  <si>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</si>
  <si>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</si>
  <si>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</si>
  <si>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</si>
  <si>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</si>
  <si>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</si>
  <si>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</si>
  <si>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</si>
  <si>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</si>
  <si>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</si>
  <si>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</si>
  <si>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</si>
  <si>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</si>
  <si>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</si>
  <si>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</si>
  <si>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</si>
  <si>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</si>
  <si>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</si>
  <si>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</si>
  <si>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</si>
  <si>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</si>
  <si>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</si>
  <si>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</si>
  <si>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</si>
  <si>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</si>
  <si>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</si>
  <si>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</si>
  <si>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</si>
  <si>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</si>
  <si>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</si>
  <si>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</si>
  <si>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</si>
  <si>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</si>
  <si>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</si>
  <si>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</si>
  <si>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</si>
  <si>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</si>
  <si>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</si>
  <si>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</si>
  <si>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</si>
  <si>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</si>
  <si>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</si>
  <si>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</si>
  <si>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</si>
  <si>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</si>
  <si>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</si>
  <si>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</si>
  <si>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</si>
  <si>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</si>
  <si>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</si>
  <si>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</si>
  <si>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</si>
  <si>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</si>
  <si>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</si>
  <si>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</si>
  <si>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</si>
  <si>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</si>
  <si>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</si>
  <si>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</si>
  <si>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</si>
  <si>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</si>
  <si>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</si>
  <si>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</si>
  <si>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</si>
  <si>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</si>
  <si>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</si>
  <si>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</si>
  <si>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</si>
  <si>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</si>
  <si>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</si>
  <si>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</si>
  <si>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</si>
  <si>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</si>
  <si>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</si>
  <si>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</si>
  <si>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</si>
  <si>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</si>
  <si>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</si>
  <si>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</si>
  <si>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</si>
  <si>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</si>
  <si>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</si>
  <si>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</si>
  <si>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</si>
  <si>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</si>
  <si>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</si>
  <si>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</si>
  <si>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</si>
  <si>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</si>
  <si>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</si>
  <si>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</si>
  <si>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</si>
  <si>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</si>
  <si>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</si>
  <si>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</si>
  <si>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</si>
  <si>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</si>
  <si>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</si>
  <si>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</si>
  <si>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</si>
  <si>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</si>
  <si>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</si>
  <si>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</si>
  <si>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</si>
  <si>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</si>
  <si>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</si>
  <si>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</si>
  <si>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</si>
  <si>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</si>
  <si>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</si>
  <si>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</si>
  <si>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</si>
  <si>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</si>
  <si>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</si>
  <si>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</si>
  <si>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</si>
  <si>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</si>
  <si>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</si>
  <si>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</si>
  <si>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</si>
  <si>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</si>
  <si>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</si>
  <si>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</si>
  <si>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</si>
  <si>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</si>
  <si>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</si>
  <si>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</si>
  <si>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</si>
  <si>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</si>
  <si>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</si>
  <si>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</si>
  <si>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</si>
  <si>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</si>
  <si>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</si>
  <si>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</si>
  <si>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</si>
  <si>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</si>
  <si>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</si>
  <si>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</si>
  <si>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</si>
  <si>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</si>
  <si>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</si>
  <si>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</si>
  <si>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</si>
  <si>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</si>
  <si>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</si>
  <si>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</si>
  <si>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</si>
  <si>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</si>
  <si>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</si>
  <si>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</si>
  <si>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</si>
  <si>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</si>
  <si>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</si>
  <si>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</si>
  <si>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</si>
  <si>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</si>
  <si>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</si>
  <si>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</si>
  <si>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</si>
  <si>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</si>
  <si>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</si>
  <si>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</si>
  <si>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</si>
  <si>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</si>
  <si>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</si>
  <si>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</si>
  <si>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</si>
  <si>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</si>
  <si>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</si>
  <si>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</si>
  <si>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</si>
  <si>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</si>
  <si>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</si>
  <si>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</si>
  <si>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</si>
  <si>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</si>
  <si>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</si>
  <si>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</si>
  <si>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</si>
  <si>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</si>
  <si>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</si>
  <si>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</si>
  <si>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</si>
  <si>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</si>
  <si>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</si>
  <si>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</si>
  <si>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</si>
  <si>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</si>
  <si>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</si>
  <si>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</si>
  <si>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</si>
  <si>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</si>
  <si>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</si>
  <si>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</si>
  <si>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</si>
  <si>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</si>
  <si>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</si>
  <si>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</si>
  <si>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</si>
  <si>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</si>
  <si>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</si>
  <si>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</si>
  <si>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</si>
  <si>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</si>
  <si>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</si>
  <si>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</si>
  <si>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</si>
  <si>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</si>
  <si>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</si>
  <si>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</si>
  <si>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</si>
  <si>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</si>
  <si>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</si>
  <si>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</si>
  <si>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</si>
  <si>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</si>
  <si>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</si>
  <si>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</si>
  <si>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</si>
  <si>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</si>
  <si>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</si>
  <si>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</si>
  <si>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</si>
  <si>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</si>
  <si>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</si>
  <si>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</si>
  <si>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</si>
  <si>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</si>
  <si>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</si>
  <si>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</si>
  <si>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</si>
  <si>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</si>
  <si>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</si>
  <si>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</si>
  <si>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</si>
  <si>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</si>
  <si>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</si>
  <si>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</si>
  <si>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</si>
  <si>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</si>
  <si>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</si>
  <si>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</si>
  <si>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</si>
  <si>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</si>
  <si>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</si>
  <si>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</si>
  <si>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</si>
  <si>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</si>
  <si>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</si>
  <si>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</si>
  <si>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</si>
  <si>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</si>
  <si>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</si>
  <si>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</si>
  <si>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</si>
  <si>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</si>
  <si>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</si>
  <si>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</si>
  <si>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</si>
  <si>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</si>
  <si>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</si>
  <si>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</si>
  <si>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</si>
  <si>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</si>
  <si>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</si>
  <si>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</si>
  <si>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</si>
  <si>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</si>
  <si>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</si>
  <si>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</si>
  <si>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</si>
  <si>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</si>
  <si>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</si>
  <si>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</si>
  <si>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</si>
  <si>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</si>
  <si>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</si>
  <si>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</si>
  <si>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</si>
  <si>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</si>
  <si>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</si>
  <si>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316</t>
  </si>
  <si>
    <t>317</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</si>
  <si>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</si>
  <si>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</si>
  <si>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</si>
  <si>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</si>
  <si>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</si>
  <si>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</si>
  <si>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</si>
  <si>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</si>
  <si>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Y sỹ đa khoa</t>
  </si>
  <si>
    <t>Trung học Quân y II</t>
  </si>
  <si>
    <t>15/12/2004</t>
  </si>
  <si>
    <t>- CN BD Nghiệp vụ hành chính văn phòng trong nhà trường tại Trường CB QLGD TPHCM ngày 15/6/2011</t>
  </si>
  <si>
    <t>Truường ĐH Y dược TPHCM</t>
  </si>
  <si>
    <t>16/06/2003</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</si>
  <si>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</si>
  <si>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</si>
  <si>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</si>
  <si>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</si>
  <si>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</si>
  <si>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</si>
  <si>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</si>
  <si>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</si>
  <si>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</si>
  <si>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</si>
  <si>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</si>
  <si>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</si>
  <si>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</si>
  <si>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</si>
  <si>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</si>
  <si>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</si>
  <si>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</si>
  <si>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</si>
  <si>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</si>
  <si>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28/10/2014</t>
  </si>
  <si>
    <t>22/03/2019</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</si>
  <si>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</si>
  <si>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</si>
  <si>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</si>
  <si>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</si>
  <si>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</si>
  <si>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</si>
  <si>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</si>
  <si>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</si>
  <si>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</si>
  <si>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</si>
  <si>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</si>
  <si>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</si>
  <si>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</si>
  <si>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</si>
  <si>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</si>
  <si>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</si>
  <si>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</si>
  <si>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</si>
  <si>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</si>
  <si>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</si>
  <si>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</si>
  <si>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</si>
  <si>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</si>
  <si>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</si>
  <si>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</si>
  <si>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</si>
  <si>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</si>
  <si>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</si>
  <si>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</si>
  <si>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</si>
  <si>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</si>
  <si>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</si>
  <si>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</si>
  <si>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</si>
  <si>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</si>
  <si>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</si>
  <si>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</si>
  <si>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</si>
  <si>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</si>
  <si>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</si>
  <si>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</si>
  <si>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</si>
  <si>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</si>
  <si>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</si>
  <si>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</si>
  <si>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</si>
  <si>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</si>
  <si>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</si>
  <si>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</si>
  <si>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</si>
  <si>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</si>
  <si>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</si>
  <si>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</si>
  <si>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</si>
  <si>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</si>
  <si>
    <t>313</t>
  </si>
  <si>
    <t xml:space="preserve">Phó Trưởng Khoa </t>
  </si>
  <si>
    <t>01/5/2020</t>
  </si>
  <si>
    <t>Phòng Thanh tra Giáo dục - Công tác sinh viên</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</si>
  <si>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</si>
  <si>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</si>
  <si>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</si>
  <si>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</si>
  <si>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</si>
  <si>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</si>
  <si>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</si>
  <si>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</si>
  <si>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</si>
  <si>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Kỹ thuật cơ khí</t>
  </si>
  <si>
    <t>26/8/2014</t>
  </si>
  <si>
    <t>04/10/2018</t>
  </si>
  <si>
    <t>- UD CNTT CB
- B</t>
  </si>
  <si>
    <t>- 04/3/2019
- 15/01/2010</t>
  </si>
  <si>
    <t>- Trường ĐH Khoa học Tự nhiên TPHCM
- Trường ĐH Ngoại ngữ - Tin học TP. HCM</t>
  </si>
  <si>
    <t>25/2/2013</t>
  </si>
  <si>
    <t>Nguyễn Hoàng Vinh</t>
  </si>
  <si>
    <t>12/12/1989</t>
  </si>
  <si>
    <t>079089003211</t>
  </si>
  <si>
    <t>49 CMT8, P. Tân Thành, Q. Tân Phú</t>
  </si>
  <si>
    <t>86 CMT8, P. Tân Thành, Q. Tân Phú</t>
  </si>
  <si>
    <t>0372999160</t>
  </si>
  <si>
    <t>nguyenhoangv978@gmail.com</t>
  </si>
  <si>
    <t>Cơ khí chuyên dùng</t>
  </si>
  <si>
    <t>17/02/2014</t>
  </si>
  <si>
    <t>09/4/2019</t>
  </si>
  <si>
    <t>08/5/2019</t>
  </si>
  <si>
    <t>314</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</si>
  <si>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</si>
  <si>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</si>
  <si>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</si>
  <si>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</si>
  <si>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</si>
  <si>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</si>
  <si>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</si>
  <si>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</si>
  <si>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</si>
  <si>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</si>
  <si>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</si>
  <si>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</si>
  <si>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</si>
  <si>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</si>
  <si>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</si>
  <si>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Huỳnh Chí Giỏi</t>
  </si>
  <si>
    <t>13/5/1993</t>
  </si>
  <si>
    <t>024922395</t>
  </si>
  <si>
    <t>12/5/2010</t>
  </si>
  <si>
    <t>184/38/31/26 Âu Dương Lân, Phường 3, Quận 8, TPHCM</t>
  </si>
  <si>
    <t>118/10 Âu Dương Lân, Phường 3, Quận 8, TPHCM</t>
  </si>
  <si>
    <t>0909990185</t>
  </si>
  <si>
    <t>Huynhchigioi@gmail.com</t>
  </si>
  <si>
    <t>27/01/2016</t>
  </si>
  <si>
    <t>- Tổ chức &amp; QLVT
- Kinh tế vận tải biển</t>
  </si>
  <si>
    <t>- 05/4/2018
- 11/11/2015</t>
  </si>
  <si>
    <t>16/01/2017</t>
  </si>
  <si>
    <t>27/9/2017</t>
  </si>
  <si>
    <t>TOEIC 620</t>
  </si>
  <si>
    <t>17/5/2019</t>
  </si>
  <si>
    <t>7916087857</t>
  </si>
  <si>
    <t>Trình Minh Phong</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</si>
  <si>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</si>
  <si>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</si>
  <si>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</si>
  <si>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</si>
  <si>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</si>
  <si>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</si>
  <si>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</si>
  <si>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</si>
  <si>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</si>
  <si>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</si>
  <si>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</si>
  <si>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</si>
  <si>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</si>
  <si>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315</t>
  </si>
  <si>
    <t>- 9/5/2014
- 20/4/1999</t>
  </si>
  <si>
    <t>- Trường ĐH Ngoại ngữ - ĐH Huế
- Trường ĐH SP KT TPHCM</t>
  </si>
  <si>
    <t>- B2
- C</t>
  </si>
  <si>
    <t>- 26/01/2016
- 20/8/2003</t>
  </si>
  <si>
    <t>- Trường ĐH Ngoại ngữ - ĐH Huế
- Trường ĐH KHXH&amp;NV TPHCM</t>
  </si>
  <si>
    <t>01/10/2019</t>
  </si>
  <si>
    <t>- Chủ nghĩa xã hội khoa học
- Triết học
- Luật</t>
  </si>
  <si>
    <t>- Trường ĐH KHXH&amp;NV TPHCM
- Trường ĐH KHXH&amp;NV TPHCM
- Trường ĐH Luật TPHCM</t>
  </si>
  <si>
    <t>- 30/6/2010
- 13/9/2004
- 20/02/2017</t>
  </si>
  <si>
    <t>- BD GV chính (hạng II) tại Trường ĐH SP TPHCM ngày 15/5/2019.
- CN QL HCNN &amp; QL ngành GD &amp; DT tại Trường ĐH An Giang ngày 22/7/2005.
- CN Đào tạo, BD lãnh đạo cấp phòngtại Trường ĐH Nội vụ Hà Nội ngày 07/02/2020.</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</si>
  <si>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</si>
  <si>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 CN PP, kỹ năng tự kiểm định chất lượng GDNN tại Viện Đào tạo và Phát triển Nhân lực ngày 10/11/2018.
- CN ĐT, BD lãnh đạo cấp phòng tại Trường ĐH Nội vụ Hà Nội ngày 07/02/2020.</t>
  </si>
  <si>
    <t>- CN Đào tạo, BD lãnh đạo cấp phòng tại Trường ĐH Nội vụ Hà Nội ngày 07/02/2020</t>
  </si>
  <si>
    <t>Trần Kim Tươi</t>
  </si>
  <si>
    <t>384012413</t>
  </si>
  <si>
    <t>05/05/2009</t>
  </si>
  <si>
    <t>CA. Tỉnh Mau</t>
  </si>
  <si>
    <t>Cà Mau</t>
  </si>
  <si>
    <t>172 Ấp Rạch Lăng, xã Lợi An, huyện Trần Văn Thời, tỉnh Cà Mau</t>
  </si>
  <si>
    <t>172 Bùi Văn Thêm, Phường 9, Quận Phú Nhuận, TPHCM</t>
  </si>
  <si>
    <t>0829030395</t>
  </si>
  <si>
    <t>15/05/2020</t>
  </si>
  <si>
    <t>9+3</t>
  </si>
  <si>
    <t>318</t>
  </si>
  <si>
    <t>- Tin học Ứng dụng cơ bản
- A</t>
  </si>
  <si>
    <t>- 30/5/2019
- 30/5/2014</t>
  </si>
  <si>
    <t>- Trường CĐ Lý Tự Trọng TPHCM
- Trường CĐ Công thương TPHCM</t>
  </si>
  <si>
    <t>03/10/1965</t>
  </si>
  <si>
    <t>22/08/2019</t>
  </si>
  <si>
    <t>CA. Bình Dương</t>
  </si>
  <si>
    <t>694/179 Đường Hưng Phú, Phường 10, Quận 8, TP. HCM</t>
  </si>
  <si>
    <t>Kỳ Sơn, Tứ Kỳ, Hải Dương</t>
  </si>
  <si>
    <t>229B Bạch Đằng, P. Phú Cường, TP. Thủ Dầu Một, Bình Dương</t>
  </si>
  <si>
    <t>01/6/2020</t>
  </si>
  <si>
    <t>- Học viện Kỹ thuật Quân sự
- Học viện Kỹ thuật Quân sự</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</si>
  <si>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</si>
  <si>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</si>
  <si>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- 12/03/2007
- 16/08/1999</t>
  </si>
  <si>
    <r>
      <t xml:space="preserve">- Đã có
</t>
    </r>
    <r>
      <rPr>
        <sz val="13"/>
        <color rgb="FFFF0000"/>
        <rFont val="Times New Roman"/>
        <family val="1"/>
      </rPr>
      <t>- Chưa có
- Chưa có</t>
    </r>
  </si>
  <si>
    <t>30/05/1998</t>
  </si>
  <si>
    <t>319</t>
  </si>
  <si>
    <t>Dương Văn Tâm</t>
  </si>
  <si>
    <t>05/05/1973</t>
  </si>
  <si>
    <t>025281391</t>
  </si>
  <si>
    <t>27/05/2010</t>
  </si>
  <si>
    <t>154/31/10 Cống Lở, Phường 15, Quận Tân Bình</t>
  </si>
  <si>
    <t>90/16D Nguyễn Phúc Chu, Phường 15, Q. Tân Bình, TPHCM</t>
  </si>
  <si>
    <t>01/06/2020</t>
  </si>
  <si>
    <t>20/11/2007</t>
  </si>
  <si>
    <t>320</t>
  </si>
  <si>
    <t>23/7/2019</t>
  </si>
  <si>
    <t>15/5/2001
- 30/10/2019</t>
  </si>
  <si>
    <t>- Trường ĐH SP KT TPHCM
- Trường ĐH SP Hà Nội 2</t>
  </si>
  <si>
    <t>- BD QLNS các cơ sở GD và ĐT trường ĐH, CĐ
- ĐT, BD lãnh đạo cấp phòng</t>
  </si>
  <si>
    <t>- 11/12/2015
- 24/03/2020</t>
  </si>
  <si>
    <t>- Học viện Quản lý Giáo dục
- Trường ĐH Nội vụ HN</t>
  </si>
  <si>
    <t>ĐT, BD lãnh đạo cấp phòng</t>
  </si>
  <si>
    <t>24/03/2020</t>
  </si>
  <si>
    <t>25/09/2016</t>
  </si>
  <si>
    <t>Không có</t>
  </si>
  <si>
    <t>- SP Bậc 2 
- NVSP dành cho GV CĐ, ĐH</t>
  </si>
  <si>
    <t>- 26/11/2008
- 30/10/2019</t>
  </si>
  <si>
    <t>- Trường ĐH SPKT TPHCM
- Trường ĐH SP HN2</t>
  </si>
  <si>
    <t>- Kỹ thuật Ô tô, máy kéo
- Cơ khí Động lực
- Kế hoạch đầu tư</t>
  </si>
  <si>
    <t>- Trường ĐH Bách khoa TPHCM
- Trường ĐH SPKT TPHCM
- Trường ĐH Kinh tế TPHCM</t>
  </si>
  <si>
    <t>- 06/11/2014
- 26/11/2008
- 11/01/2012</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</si>
  <si>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</si>
  <si>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 xml:space="preserve"> - Trình độ B
- TH UDCB</t>
  </si>
  <si>
    <t>- 19/04/2016
- 20/12/2018</t>
  </si>
  <si>
    <t>- Trường CĐ Nghề Hàng Hải TPHCM
- Trường CĐ Lý Tự Trọng TPHCM</t>
  </si>
  <si>
    <t>CC Triết học tại Trường ĐH SP TPHCM ngày 26/06/2017.</t>
  </si>
  <si>
    <t>- TOEIC 455
- B</t>
  </si>
  <si>
    <t>- 17/01/2020
- 16/06/2007</t>
  </si>
  <si>
    <t>- 19/10/2009
- 07/05/2019</t>
  </si>
  <si>
    <t>- Trường ĐH Mở TPHCM
- Học viện Công nghệ Bưu chính Viễn thông</t>
  </si>
  <si>
    <t>- 24/12/2013
- 20/09/2008</t>
  </si>
  <si>
    <t>- Tài chính - Ngân hàng
- Điện tử - Viễn thông</t>
  </si>
  <si>
    <t>Học viện Quản lý giáo dục</t>
  </si>
  <si>
    <t>Phụ trách Tổ bộ môn Thiết kế</t>
  </si>
  <si>
    <t>2015</t>
  </si>
  <si>
    <t>- 17/04/2015
- 2015</t>
  </si>
  <si>
    <t>- Trường ĐH SP TPHCM
- Trường ĐH Ngân hàng TPHCM</t>
  </si>
  <si>
    <t>Trường Trung học - Tài chính Kế toán IV</t>
  </si>
  <si>
    <t>Kế toán Tin học</t>
  </si>
  <si>
    <t>- 15/02/2008
- 25/02/2019</t>
  </si>
  <si>
    <t>- Triết học
- Giáo dục chính trị</t>
  </si>
  <si>
    <t>- 04/11/2019
- 10/8/2000</t>
  </si>
  <si>
    <t>- Trường ĐH KHXH&amp;NV TPHCM
- Trường ĐH Sư phạm TPHCM</t>
  </si>
  <si>
    <t>- LS Đảng CSVN
- Sư phạm Giáo dục Chính trị</t>
  </si>
  <si>
    <t>- Trường ĐH KHXH&amp;NV TPHCM
- Trường ĐH An Giang</t>
  </si>
  <si>
    <t>- 20/06/2019
- '20/3/2009</t>
  </si>
  <si>
    <t>TT Ngoôn ngữ Việt Mỹ</t>
  </si>
  <si>
    <t>- SP bậc 2
- SP bậc 1
- NVSP dành cho GV CĐ, ĐH</t>
  </si>
  <si>
    <t>- 26/12/2005
- 15/5/2002
- 30/10/2019</t>
  </si>
  <si>
    <t>- Trường ĐH SPKT TPHCM
- Trường ĐH Sư phạm HN2</t>
  </si>
  <si>
    <t>- 04/06/2019
- 15/03/2005</t>
  </si>
  <si>
    <t>- NVSP dành cho GV CĐ, ĐH
- SP dạy nghề dành cho GV dạy trình độ TC nghề, CĐ nghề
- LL dạy học và giáo dục</t>
  </si>
  <si>
    <t>- 30/10/2019
- 7/9/2015
- 29/6/2005</t>
  </si>
  <si>
    <t>- Trường ĐH SP HN 2
- Trường CĐ Nghề TPHCM
- Trường ĐH SP TPHCM</t>
  </si>
  <si>
    <t xml:space="preserve">- Khoa học máy tính
- Công nghệ thông tin </t>
  </si>
  <si>
    <t>- ĐH Huế
- Trường ĐH KHTN</t>
  </si>
  <si>
    <t>16/10/2004</t>
  </si>
  <si>
    <t>06/10/20004</t>
  </si>
  <si>
    <t>- 22/12/2005
- 20/12/2001</t>
  </si>
  <si>
    <t>- Trường ĐH GT Vận tải TPHCM
- Trường ĐH SP TPHCM</t>
  </si>
  <si>
    <t>- 29/4/2004
- 30/10/2019</t>
  </si>
  <si>
    <t>- B
- UD CNTT NC</t>
  </si>
  <si>
    <t>- 05/12/2009
- 20/12/2019</t>
  </si>
  <si>
    <t>- TT FLAI
- Trường ĐH CNTT</t>
  </si>
  <si>
    <t>Trần Anh Mỹ</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</si>
  <si>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</si>
  <si>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</si>
  <si>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</si>
  <si>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</si>
  <si>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</si>
  <si>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</si>
  <si>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25/12/2018</t>
  </si>
  <si>
    <t>15/03/2018</t>
  </si>
  <si>
    <t>Truường ĐH CNTT TPHCM</t>
  </si>
  <si>
    <t>10/08/2018</t>
  </si>
  <si>
    <t>321</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</si>
  <si>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</si>
  <si>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</si>
  <si>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</si>
  <si>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</si>
  <si>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</si>
  <si>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 BD GV chính (hạng II) tại Trường ĐH SP TPHCM ngày 15/5/2019
- CC Tin học ứng dụng tại Trường ĐH KHXH&amp;NV ngày 25/12/2007.</t>
  </si>
  <si>
    <t>- B
- B (2019)</t>
  </si>
  <si>
    <t>- 28/8/2014
- 07/05/2019</t>
  </si>
  <si>
    <t>- Viện Đào tạo &amp; Nâng cao TPHCM
- Trường CĐ Lý Tự Trọng TPHCM</t>
  </si>
  <si>
    <t xml:space="preserve">
C</t>
  </si>
  <si>
    <t>- Trung cấp
- UD CNTT CB</t>
  </si>
  <si>
    <t>- 27/05/2020
- 12/08/2019</t>
  </si>
  <si>
    <t>- Trường ĐH Giao thông Vận tải TPHCM
- Trường CĐ Lý Tự Trọng TPHCM</t>
  </si>
  <si>
    <t>- Trung cấp
- UD CNTT CB
- TH UDCB</t>
  </si>
  <si>
    <t>- 27/05/2020
- 15/8/2019
- 20/10/2018</t>
  </si>
  <si>
    <t>- Trường CĐ Lý Tự Trọng TPHCM
- Trường ĐH CNTT - ĐH Quốc Gia TPHCM
- Trường CĐ Lý Tự Trọng TPHCM</t>
  </si>
  <si>
    <t>- Trung cấp
- A
- UD CNTT CB</t>
  </si>
  <si>
    <t>- 27/05/2020
- 12/9/2000
- 23/04/2019</t>
  </si>
  <si>
    <t>- Trường CĐ Lý Tự Trọng TPHCM
- Trường ĐH KHTN TPHCM
- Trường ĐH CNTT</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</si>
  <si>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</si>
  <si>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</si>
  <si>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 SP Bậc 2
- SP Bậc 1
- BD NVSP dành cho nhà giáo dạy trình độ cao đẳng</t>
  </si>
  <si>
    <t>- 10/9/2001
- 20/2/2000
- 27/12/2019</t>
  </si>
  <si>
    <t>- Trường ĐH SPKT TPHCM
- Trường ĐH SPKT TPHCM
- Trường CĐ Nghề TPHCM</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</si>
  <si>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</si>
  <si>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</si>
  <si>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</si>
  <si>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 BD GV chính (hạng II) tại Trường ĐH SP TPHCM ngày 15/5/2019
- CN BD GV, GV môn GDQP-AN các trường ĐH, CĐ, TCCN năm 2012 tại Bộ GDĐT TPHCM ngày 11/8/2012.
- CN ĐT, BD lãnh đạo cấp phòng tại Trường ĐH Nội vụ hà Nội ngày 24/03/2020.</t>
  </si>
  <si>
    <t>- Trung cấp
- B</t>
  </si>
  <si>
    <t>- 15/10/1984
- 23/02/2019</t>
  </si>
  <si>
    <t>- Trường ĐH Y dược TPHCM
- Trường CĐ Lý Tự Trọng TPHCM</t>
  </si>
  <si>
    <t>- CN BD Kiến thức QP - AN đối tượng 3.
- CN ĐT, BD lãnh đạo cấp phòng tại Trường ĐH Nội vụ Hà Nội ngày 24/03/2020.</t>
  </si>
  <si>
    <t>- CN ĐT, BD lãnh đạo cấp phòng tại Trường ĐH Nội vụ Hà Nội ngày 24/03/2020.</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</si>
  <si>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</si>
  <si>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</si>
  <si>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</si>
  <si>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 Trường ĐH Công nghệ thông tin
- Trường ĐH KHTN TPHCM</t>
  </si>
  <si>
    <t>- 04/06/2020
- 28/8/2008</t>
  </si>
  <si>
    <t>04/06/2020</t>
  </si>
  <si>
    <t>- BD GV chính (hạng II) tại Trường ĐH SP TPHCM ngày 15/5/2019
- CN Sơ cấp LLCT tại TT BD Chính trị Quận Tân Bình TPHCM ngày 15/1/2014.
- CC Tin học ICDL ngày 12/11/2018</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</si>
  <si>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</si>
  <si>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</si>
  <si>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 CC Tin học ICDL ngày 12/11/2018</t>
  </si>
  <si>
    <t>- CN BD NV hành chính văn phòng trong nhà trường tại Trường CB QLGD TPHCM ngày 15/06/2011.
- CC Tin học ICDL ngày 12/11/2018</t>
  </si>
  <si>
    <t>- NVSP
- SP dạy nghề dành cho GV dạy TC nghề, CĐ nghề</t>
  </si>
  <si>
    <t>Trường ĐH Sư phạm Hà Nội 2</t>
  </si>
  <si>
    <t>TOEFL
ITP 413</t>
  </si>
  <si>
    <t>18/3/2012</t>
  </si>
  <si>
    <t>09/5/2013</t>
  </si>
  <si>
    <t>- B2
- B1</t>
  </si>
  <si>
    <t>- 22/6/2017
- 13/4/2010</t>
  </si>
  <si>
    <t>- Trường ĐH Vinh
- Trường CĐ Công thương TPHCM</t>
  </si>
  <si>
    <t>- 09/05/2013
- 2/5/2012</t>
  </si>
  <si>
    <t>- Trường ĐH Bách khoa Hà Nội
- Trường CĐ Công thương TPHCM</t>
  </si>
  <si>
    <t>- BD GV chính (hạng II) tại Trường ĐH SP TPHCM ngày 15/5/2019
- CN Đào tạo, BD lãnh đạo cấp phòng tại Trường ĐH Nội vụ Hà Nội ngày 17/03/2020.</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</si>
  <si>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CN Đào tạo, BD lãnh đạo cấp phòng tại Trường ĐH Nội vụ Hà Nội ngày 17/03/2020.</t>
  </si>
  <si>
    <t>- CN Đào tạo, BD lãnh đạo cấp phòng tại Trường ĐH Nội vụ Hà Nội ngày 17/03/2020.</t>
  </si>
  <si>
    <t>- SP Bậc 2
- NVSP dành cho GV CĐ</t>
  </si>
  <si>
    <t>- 25/5/2010
- 27/12/2019</t>
  </si>
  <si>
    <t>- Trường ĐH SPKT TPHCM
- Trường CĐ Nghề TPHCM</t>
  </si>
  <si>
    <t>- 05/10/2016
- 10/6/2006</t>
  </si>
  <si>
    <t>- Trường ĐH Thể dục Thể thao
- Trường CĐ CN Thực phẩm TPHCM</t>
  </si>
  <si>
    <t>Nguyễn Khắc Huân</t>
  </si>
  <si>
    <t>Phụ trách Trưởng Bộ môn</t>
  </si>
  <si>
    <t>- Sư phạm dạy nghề
- NVSP dành cho nhà giáo dạy trình độ CĐ</t>
  </si>
  <si>
    <t>- 26/12/2011
- 27/12/2019</t>
  </si>
  <si>
    <t>Lê Thị Hà Giang</t>
  </si>
  <si>
    <t>Triệu Phong, Quảng Trị</t>
  </si>
  <si>
    <t>05/06/1986</t>
  </si>
  <si>
    <t>025337084</t>
  </si>
  <si>
    <t>14/07/2010</t>
  </si>
  <si>
    <t>10/5 đường Ngô Tất Tố, Phường 22, Quận Bình Thạnh, TPHCM</t>
  </si>
  <si>
    <t>0918806694</t>
  </si>
  <si>
    <t>7911311170</t>
  </si>
  <si>
    <t>- Địa lý Du lịch
- QLNN (ngành Hành chính học)</t>
  </si>
  <si>
    <t>- Trường ĐH KHXH&amp;NV
- Học viện Hành chính Quốc Gia</t>
  </si>
  <si>
    <t>- 30/03/2011
- 14/08/2018</t>
  </si>
  <si>
    <r>
      <t xml:space="preserve">- Đã có
- </t>
    </r>
    <r>
      <rPr>
        <sz val="12"/>
        <color rgb="FFFF0000"/>
        <rFont val="Times New Roman"/>
        <family val="1"/>
      </rPr>
      <t>Chưa có</t>
    </r>
  </si>
  <si>
    <t>25/09/2010</t>
  </si>
  <si>
    <t>Trung tâm FLAI</t>
  </si>
  <si>
    <t>- CN BD NV hành chính văn phòng trong nhà trường tại Trường CBQL GD TPHCM ngày 15/06/2011.</t>
  </si>
  <si>
    <t>- B
- IC3</t>
  </si>
  <si>
    <t>- 5/7/2010
- 02/11/2018</t>
  </si>
  <si>
    <t xml:space="preserve">- Trường CĐ Kinh tế - Kỹ thuật Vinatex TPHCM
- </t>
  </si>
  <si>
    <t>- 14/6/2014
- 16/01/2019</t>
  </si>
  <si>
    <t>- B
- B1</t>
  </si>
  <si>
    <t>- 20/10/1997
- 20/01/2020</t>
  </si>
  <si>
    <t>- Trường Dự bị ĐH TPHCM
- Trường ĐH SP HN</t>
  </si>
  <si>
    <t>17/03/2020</t>
  </si>
  <si>
    <t>- Kỹ thuật cơ khí
- Kỹ thuật chế tạo</t>
  </si>
  <si>
    <t>- 19/5/2020
- 12/4/2010</t>
  </si>
  <si>
    <t>17/3/2020</t>
  </si>
  <si>
    <t>06/3/2020</t>
  </si>
  <si>
    <t>CBQL + GV</t>
  </si>
  <si>
    <t>CÔNG TÁC TẠI DN</t>
  </si>
  <si>
    <t>TG CÔNG TÁC TẠI DN</t>
  </si>
  <si>
    <t>GV DẠY CHẤT LƯỢNG CAO</t>
  </si>
  <si>
    <t>GV NGHỀ</t>
  </si>
  <si>
    <t>GV THỈNH GIẢNG DẠY CHẤT LƯỢNG CAO</t>
  </si>
  <si>
    <t>CNTT</t>
  </si>
  <si>
    <t>01/2010-08/2013: CT TNHH TV Kiến trúc Không gian Phố (03 năm 8 tháng)</t>
  </si>
  <si>
    <t>3 năm 2 tháng</t>
  </si>
  <si>
    <t>T5/2016-07/2019: CT TNHH SX-TM Ngọc Nguyễn</t>
  </si>
  <si>
    <t>T12/2011-3/2018: CT TNHH SX - TM Ngọc Nguyễn</t>
  </si>
  <si>
    <t>6 năm 3 tháng</t>
  </si>
  <si>
    <t>3 năm</t>
  </si>
  <si>
    <t>T8/2017-9/2020: CT TNHH SX TM Thông Duy</t>
  </si>
  <si>
    <t>T7/2014-7/2017: CT TNHH SX TM Thông Duy</t>
  </si>
  <si>
    <t>T7/2016-07/2020: CT TNHH TM DV Hợp Long</t>
  </si>
  <si>
    <t>4 năm</t>
  </si>
  <si>
    <t>T01/2016-nay: CT TNHH TM DV Hợp Long</t>
  </si>
  <si>
    <t>4 năm 6 tháng</t>
  </si>
  <si>
    <t>T1/2015-nay: CT TNHH TM DV Hợp Long</t>
  </si>
  <si>
    <t>5 năm 6 tháng</t>
  </si>
  <si>
    <t>T2/2012-T4/2018: CT TNHH Điện Phan Khang</t>
  </si>
  <si>
    <t>6 năm</t>
  </si>
  <si>
    <t>- T01/2017-06/2018: CT TNHH TM DV Rồng Nam Hải (18 tháng)
- T01/2019-7/2020: CT TNHH TM DV Hợp Long (18 tháng)</t>
  </si>
  <si>
    <t>T8/2016-12/2019: CT TNHH Fujitech</t>
  </si>
  <si>
    <t>3 năm 4 tháng</t>
  </si>
  <si>
    <t>T8/2015-8/2018: CT TNHH Fujitech</t>
  </si>
  <si>
    <t>T6/2015-6/2020: CT TNHH 1 thành viên Sawthomes</t>
  </si>
  <si>
    <t>5 năm</t>
  </si>
  <si>
    <t>T9/2010-8/2016: CT TNHH Đầu tư &amp; Phát triển Bảo Phúc An Khang</t>
  </si>
  <si>
    <t>T6/2015-6/2020: CT TNHH 1 thành viên Sawhomes</t>
  </si>
  <si>
    <t>T9/2007-nay: CT TNHH TM Minh An</t>
  </si>
  <si>
    <t xml:space="preserve">12 năm 10 tháng </t>
  </si>
  <si>
    <t>T6/2015-11/2019: CT TNHH TM DV SX Anh Hào</t>
  </si>
  <si>
    <t>3 năm 9 tháng</t>
  </si>
  <si>
    <t>T01/2014-02/2019: CT TNHH TM DV SX Anh Hào</t>
  </si>
  <si>
    <t>4 năm 4 tháng</t>
  </si>
  <si>
    <t>T01/2006-02/2019: CT TNHH TM DV SX Anh Hào</t>
  </si>
  <si>
    <t>13 năm 2 tháng</t>
  </si>
  <si>
    <t>T8/2015-07/2019: CT TNHH Bác sỹ máy tính Đăng Dũng</t>
  </si>
  <si>
    <t>T1/2015-02/2019: CT TNHH Bác sỹ máy tính Đăng Dũng</t>
  </si>
  <si>
    <t>3 năm 6 tháng</t>
  </si>
  <si>
    <t>3 năm 10 tháng</t>
  </si>
  <si>
    <t>T8/2013-11/2019: CT CP Tôn thép CPT</t>
  </si>
  <si>
    <t>7 năm 3 tháng</t>
  </si>
  <si>
    <t>T7/2015-7/2019: CT TNHH CN Viễn thông Ngô Gia Phát</t>
  </si>
  <si>
    <t>T6/2015-11/2019: CT TNHH Chìa khóa Thương hiệu</t>
  </si>
  <si>
    <t>3 năm 5 tháng</t>
  </si>
  <si>
    <t xml:space="preserve">T8/2009-11/2019: CT TNHH Thang máy Hải Giang Sơn </t>
  </si>
  <si>
    <t>10 năm</t>
  </si>
  <si>
    <t>03 năm 8 tháng</t>
  </si>
  <si>
    <t>9 năm</t>
  </si>
  <si>
    <t xml:space="preserve">T1/2011-11/2019: CT TNHH Thang máy Hải Giang Sơn </t>
  </si>
  <si>
    <t xml:space="preserve">T9/2007-9/2010: CT TNHH Đại Sâm </t>
  </si>
  <si>
    <t>T8/2012-8/2015: CT TNHH Quảng cáo in ấn Bá Thành</t>
  </si>
  <si>
    <t xml:space="preserve">Năm 2004-2008: CT Phana </t>
  </si>
  <si>
    <t>Năm  2005-2019: CT TNHH Cơ khí An Bình Tân</t>
  </si>
  <si>
    <t>Năm 2016-2018: CT TNHH SX TM CHU</t>
  </si>
  <si>
    <t>Năm 2013-2019: CTCP SX TM Liên Vinh</t>
  </si>
  <si>
    <t>7 năm</t>
  </si>
  <si>
    <t>Năm 2015-2018: CT TNHH SX TM Ngọc Nhân</t>
  </si>
  <si>
    <t>Năm 2011-2014: CT TNHH Sơn Tĩnh Điện Trần Lê</t>
  </si>
  <si>
    <t>Năm 2011-2014: CT TNHH Kỹ thuật Phục Hưng</t>
  </si>
  <si>
    <t>Năm 2013-2015: CT TNHH CN Sài Gòn</t>
  </si>
  <si>
    <t>Năm 2010-2013: CT TNHH Cơ khí An Bình Tân</t>
  </si>
  <si>
    <t xml:space="preserve">Năm 2010-2012: CT TNHH SX TM Phana </t>
  </si>
  <si>
    <t>Năm 2010-2012: CT TNHH SX TM Phana</t>
  </si>
  <si>
    <t xml:space="preserve">Năm 2000-2004: CT TNHH SX TM CHU </t>
  </si>
  <si>
    <t>T11/2002-08/2008: CT TNHH Nissey VN</t>
  </si>
  <si>
    <t>T6/2006-T8/2009: CT TNHH Nissey VN</t>
  </si>
  <si>
    <t>Năm 2005-2007: CT TNHH Cơ khí An Bình Tân</t>
  </si>
  <si>
    <t>Năm 2003-2006: CT TNHH Thiên Nhân Hòa</t>
  </si>
  <si>
    <t>- T02/2012-3/2012: CT TNHH Triumph International VN
- T04/2012-3/2017: CT CP Quốc tế Phong phú
- T04/2017-9/2017: CT TNHH Green Vina</t>
  </si>
  <si>
    <t>-T4/2015-6/2016: CT CP May Gia Phúc.
- T10/2016-T11/2017: CTCP May Việt Thắng
- T12/2017-04/2018: CTCP Đầu tư Phát triển Vinatex</t>
  </si>
  <si>
    <t>T6/2015-6/2018: CT TNHH In dệt Nhãn mác Gia Phát</t>
  </si>
  <si>
    <t>T3/2012-3/2017: CT TNHH May mặc Khánh Bình</t>
  </si>
  <si>
    <t>T10/2016-10/2019: CT TNHH In dệt Nhãn mác Gia Phát</t>
  </si>
  <si>
    <t>- T6/2013-6/2014: CT TNHH TM DV KT Tư vấn Lê Phong (12 tháng)
- T7/2017-10/2019: CT TNHH CNC Gia Khang (27 tháng)</t>
  </si>
  <si>
    <t>3 năm 3 tháng</t>
  </si>
  <si>
    <t>13 năm</t>
  </si>
  <si>
    <t>T11/2000-11/2012: CT TNHH Cơ Điện lạnh Đồng Hiệp</t>
  </si>
  <si>
    <t>T9/2013-8/2016: TT VH NN Việt Đăng Quang</t>
  </si>
  <si>
    <t xml:space="preserve">T9/2011-T9/2014: CT CP SX TM DV TV An Lạc </t>
  </si>
  <si>
    <t>T3/2011-T3/2014: CT TNHH TM DV Ô tô Hoàng Phát</t>
  </si>
  <si>
    <t>- Trường ĐH KHXH&amp;NV
- Trường ĐH SP TPHCM
- Trường ĐH Quốc Gia
- Quốc tế</t>
  </si>
  <si>
    <r>
      <t xml:space="preserve">- Đã có
- Đã có
</t>
    </r>
    <r>
      <rPr>
        <sz val="12"/>
        <color rgb="FFFF0000"/>
        <rFont val="Times New Roman"/>
        <family val="1"/>
      </rPr>
      <t>- Chưa có</t>
    </r>
  </si>
  <si>
    <t>06/03/2020</t>
  </si>
  <si>
    <t>01/08/2020</t>
  </si>
  <si>
    <t>19/02/2020</t>
  </si>
  <si>
    <t>- B2
- B1
- B
- A</t>
  </si>
  <si>
    <t>- Trường ĐH Vinh
- Trường ĐH Vinh
- Trường CĐ Công thương TPHCM
- Trường ĐH SP TPHCM</t>
  </si>
  <si>
    <t>- 22/6/2017
- 08/08/2012
- 13/4/2010
- 15/02/1999</t>
  </si>
  <si>
    <t>- Giáo dục học
- Kỹ thuật nữ công</t>
  </si>
  <si>
    <t>- TOEIC 640
- B1</t>
  </si>
  <si>
    <t>- 01/11/2016
- 02/05/2019</t>
  </si>
  <si>
    <t>TOEIC 640</t>
  </si>
  <si>
    <t>- SP Bậc 2 
- NVSP dành cho GV ĐH, CĐ
- SPDN dành cho GV CĐN, TCN</t>
  </si>
  <si>
    <t>- 21/3/1999
- 13/6/2019
- 08/08/2018</t>
  </si>
  <si>
    <t>- Trường ĐH SP KT TPHCM
- Trường ĐH SP HN
- Trường CĐ Nghề TPHCM</t>
  </si>
  <si>
    <r>
      <rPr>
        <sz val="12"/>
        <rFont val="Times New Roman"/>
        <family val="1"/>
      </rPr>
      <t>A</t>
    </r>
  </si>
  <si>
    <r>
      <rPr>
        <sz val="12"/>
        <rFont val="Times New Roman"/>
        <family val="1"/>
      </rPr>
      <t>24/4/1996</t>
    </r>
  </si>
  <si>
    <r>
      <rPr>
        <sz val="12"/>
        <rFont val="Times New Roman"/>
        <family val="1"/>
      </rPr>
      <t>B</t>
    </r>
  </si>
  <si>
    <r>
      <rPr>
        <sz val="12"/>
        <rFont val="Times New Roman"/>
        <family val="1"/>
      </rPr>
      <t>01/6/2015</t>
    </r>
  </si>
  <si>
    <t>Năm 2017-2019: CT TNHH XDTM Ô tô Đức Việt</t>
  </si>
  <si>
    <t xml:space="preserve">T2/2014-T8/2017: CT TNHH Ô tô Trung Chánh </t>
  </si>
  <si>
    <t>Đạt chuẩn</t>
  </si>
  <si>
    <t>- CC NVSP LL dạy học và giáo dục
- PP giảng dạy TOEIC</t>
  </si>
  <si>
    <r>
      <t xml:space="preserve">- Chứng chỉ nghề Công nghệ Hàn bậc 3/7
- </t>
    </r>
    <r>
      <rPr>
        <sz val="12"/>
        <color rgb="FFFF0000"/>
        <rFont val="Times New Roman"/>
        <family val="1"/>
      </rPr>
      <t>GV dạy nghề của Đức</t>
    </r>
  </si>
  <si>
    <t>Khoa CN May - Thời trang</t>
  </si>
  <si>
    <t>Không đạt:</t>
  </si>
  <si>
    <t>DANH SÁCH GIẢNG VIÊN BỔ SUNG CHỨNG CHỈ NGHIỆP VỤ SƯ PHẠM VÀ KỸ NĂNG NGHỀ</t>
  </si>
  <si>
    <t>KHOA CƠ KHÍ</t>
  </si>
  <si>
    <t>KHOA ĐỘNG LỰC</t>
  </si>
  <si>
    <t>KHOA CÔNG NGHỆ THÔNG TIN</t>
  </si>
  <si>
    <t>KHOA ĐIỆN - ĐIỆN TỬ</t>
  </si>
  <si>
    <t>KHOA MAY - THỜI TRANG</t>
  </si>
  <si>
    <t>KHOA NHIỆT LẠNH</t>
  </si>
  <si>
    <t>KHOA XÂY DỰNG</t>
  </si>
  <si>
    <t>GIẢNG VIÊN KIÊM CHỨC</t>
  </si>
  <si>
    <t>KHOA HỌC CƠ BẢN</t>
  </si>
  <si>
    <t xml:space="preserve">DANH SÁCH GIẢNG VIÊN BỔ SUNG CHỨNG CHỈ NGHIỆP VỤ SƯ PHẠM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</si>
</sst>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8"/>
      <name val="Times New Roman"/>
      <family val="1"/>
    </font>
    <font>
      <sz val="13"/>
      <color rgb="FFFF0000"/>
      <name val="Times New Roman"/>
      <family val="1"/>
    </font>
    <font>
      <sz val="13"/>
      <color theme="1"/>
      <name val="Times New Roman"/>
      <family val="1"/>
    </font>
    <font>
      <sz val="12"/>
      <color theme="1"/>
      <name val="Times New Roman"/>
      <family val="1"/>
    </font>
    <font>
      <b/>
      <sz val="12"/>
      <color rgb="FFFF0000"/>
      <name val="Times New Roman"/>
      <family val="1"/>
    </font>
  </fonts>
  <fills count="4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6" tint="0.59999389629810485"/>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xf numFmtId="0" fontId="25" fillId="0" borderId="0"/>
  </cellStyleXfs>
  <cellXfs count="268">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4" fillId="33" borderId="0" xfId="0" applyFont="1" applyFill="1"/>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3" xfId="0" quotePrefix="1" applyFont="1" applyBorder="1" applyAlignment="1">
      <alignment horizontal="center" vertical="center" wrapText="1"/>
    </xf>
    <xf numFmtId="0" fontId="31" fillId="0" borderId="13" xfId="0" applyFont="1" applyBorder="1" applyAlignment="1">
      <alignment horizontal="left" vertical="center" wrapText="1"/>
    </xf>
    <xf numFmtId="0" fontId="31" fillId="0" borderId="13"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28" fillId="33" borderId="10" xfId="0" applyFont="1" applyFill="1" applyBorder="1" applyAlignment="1">
      <alignment horizontal="center" vertical="center"/>
    </xf>
    <xf numFmtId="0" fontId="31" fillId="33" borderId="10" xfId="0" applyFont="1" applyFill="1" applyBorder="1" applyAlignment="1">
      <alignment horizontal="center" vertical="center" wrapText="1"/>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28" fillId="34" borderId="10" xfId="0" quotePrefix="1" applyFont="1" applyFill="1" applyBorder="1" applyAlignment="1">
      <alignment horizontal="center" vertical="center" wrapText="1"/>
    </xf>
    <xf numFmtId="0" fontId="30" fillId="33" borderId="10" xfId="81" applyFont="1" applyFill="1" applyBorder="1" applyAlignment="1">
      <alignment horizontal="center" vertical="center" wrapText="1"/>
    </xf>
    <xf numFmtId="14" fontId="30" fillId="33" borderId="10" xfId="81" applyNumberFormat="1" applyFont="1" applyFill="1" applyBorder="1" applyAlignment="1">
      <alignment horizontal="center" vertical="center" wrapText="1"/>
    </xf>
    <xf numFmtId="0" fontId="30" fillId="33" borderId="10" xfId="81" quotePrefix="1" applyFont="1" applyFill="1" applyBorder="1" applyAlignment="1">
      <alignment horizontal="center" vertical="center" wrapText="1"/>
    </xf>
    <xf numFmtId="165" fontId="30" fillId="33" borderId="10" xfId="81" applyNumberFormat="1" applyFont="1" applyFill="1" applyBorder="1" applyAlignment="1">
      <alignment horizontal="center" vertical="center" wrapText="1"/>
    </xf>
    <xf numFmtId="9" fontId="30" fillId="33" borderId="10" xfId="81" applyNumberFormat="1" applyFont="1" applyFill="1" applyBorder="1" applyAlignment="1">
      <alignment horizontal="center" vertical="center" wrapText="1"/>
    </xf>
    <xf numFmtId="16" fontId="30" fillId="33" borderId="10" xfId="0" quotePrefix="1" applyNumberFormat="1" applyFont="1" applyFill="1" applyBorder="1" applyAlignment="1">
      <alignment horizontal="center" vertical="center" wrapText="1"/>
    </xf>
    <xf numFmtId="0" fontId="26" fillId="33" borderId="10" xfId="82" applyFill="1" applyBorder="1" applyAlignment="1">
      <alignment vertical="center" wrapText="1"/>
    </xf>
    <xf numFmtId="49" fontId="26" fillId="33" borderId="10" xfId="82" applyNumberFormat="1" applyFill="1" applyBorder="1" applyAlignment="1">
      <alignment horizontal="center" vertical="center" wrapText="1"/>
    </xf>
    <xf numFmtId="0" fontId="36" fillId="0" borderId="0" xfId="0" applyFont="1"/>
    <xf numFmtId="0" fontId="28" fillId="33" borderId="0" xfId="0" applyFont="1" applyFill="1"/>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3"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xf numFmtId="49" fontId="28" fillId="33" borderId="14" xfId="0" quotePrefix="1" applyNumberFormat="1" applyFont="1" applyFill="1" applyBorder="1" applyAlignment="1">
      <alignment horizontal="left" vertical="center" wrapText="1"/>
    </xf>
    <xf numFmtId="49" fontId="28" fillId="33" borderId="14" xfId="0" applyNumberFormat="1" applyFont="1" applyFill="1" applyBorder="1" applyAlignment="1">
      <alignment horizontal="left" vertical="center" wrapText="1"/>
    </xf>
    <xf numFmtId="49" fontId="29" fillId="33" borderId="14" xfId="0" quotePrefix="1" applyNumberFormat="1" applyFont="1" applyFill="1" applyBorder="1" applyAlignment="1">
      <alignment horizontal="left" vertical="center" wrapText="1"/>
    </xf>
    <xf numFmtId="0" fontId="28" fillId="33" borderId="14" xfId="0" applyFont="1" applyFill="1" applyBorder="1" applyAlignment="1">
      <alignment horizontal="left" vertical="center" wrapText="1"/>
    </xf>
    <xf numFmtId="0" fontId="28" fillId="33" borderId="14" xfId="0" quotePrefix="1" applyFont="1" applyFill="1" applyBorder="1" applyAlignment="1">
      <alignment horizontal="left" vertical="center" wrapText="1"/>
    </xf>
    <xf numFmtId="0" fontId="28" fillId="33" borderId="10" xfId="0" applyFont="1" applyFill="1" applyBorder="1"/>
    <xf numFmtId="0" fontId="39" fillId="33" borderId="10" xfId="0" applyFont="1" applyFill="1" applyBorder="1"/>
    <xf numFmtId="0" fontId="39" fillId="33" borderId="14" xfId="0" applyFont="1" applyFill="1" applyBorder="1"/>
    <xf numFmtId="0" fontId="38" fillId="33" borderId="10" xfId="0" applyFont="1" applyFill="1" applyBorder="1"/>
    <xf numFmtId="0" fontId="38" fillId="33" borderId="10" xfId="0" applyFont="1" applyFill="1" applyBorder="1" applyAlignment="1">
      <alignment horizontal="left" vertical="center" wrapText="1"/>
    </xf>
    <xf numFmtId="0" fontId="30" fillId="33" borderId="10" xfId="84" applyFont="1" applyFill="1" applyBorder="1" applyAlignment="1">
      <alignment horizontal="center" vertical="center"/>
    </xf>
    <xf numFmtId="0" fontId="0" fillId="33" borderId="10" xfId="0" applyFill="1" applyBorder="1"/>
    <xf numFmtId="0" fontId="38" fillId="33" borderId="10" xfId="0" quotePrefix="1" applyFont="1" applyFill="1" applyBorder="1" applyAlignment="1">
      <alignment horizontal="left" vertical="center" wrapText="1"/>
    </xf>
    <xf numFmtId="0" fontId="0" fillId="33" borderId="14" xfId="0" applyFill="1" applyBorder="1"/>
    <xf numFmtId="0" fontId="30" fillId="33" borderId="10" xfId="84" applyFont="1" applyFill="1" applyBorder="1" applyAlignment="1">
      <alignment horizontal="left" vertical="center"/>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2"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7" fillId="33" borderId="18" xfId="0" applyFont="1" applyFill="1" applyBorder="1" applyAlignment="1">
      <alignment horizontal="center" vertical="center" wrapText="1"/>
    </xf>
    <xf numFmtId="0" fontId="27" fillId="33" borderId="10" xfId="0" applyFont="1" applyFill="1" applyBorder="1"/>
    <xf numFmtId="1" fontId="27" fillId="33" borderId="10" xfId="0" applyNumberFormat="1" applyFont="1" applyFill="1" applyBorder="1" applyAlignment="1">
      <alignment horizontal="center"/>
    </xf>
    <xf numFmtId="1" fontId="27" fillId="33" borderId="10" xfId="0" applyNumberFormat="1" applyFont="1" applyFill="1" applyBorder="1"/>
    <xf numFmtId="0" fontId="28" fillId="40" borderId="10" xfId="0" quotePrefix="1" applyFont="1" applyFill="1" applyBorder="1" applyAlignment="1">
      <alignment horizontal="center" vertical="center" wrapText="1"/>
    </xf>
    <xf numFmtId="0" fontId="28" fillId="40" borderId="10" xfId="0" applyFont="1" applyFill="1" applyBorder="1" applyAlignment="1">
      <alignment horizontal="center" vertical="center" wrapText="1"/>
    </xf>
    <xf numFmtId="0" fontId="30" fillId="40" borderId="10" xfId="81" applyFont="1" applyFill="1" applyBorder="1" applyAlignment="1">
      <alignment horizontal="center" vertical="center" wrapText="1"/>
    </xf>
    <xf numFmtId="49" fontId="28" fillId="40" borderId="10" xfId="0" applyNumberFormat="1" applyFont="1" applyFill="1" applyBorder="1" applyAlignment="1">
      <alignment horizontal="center" vertical="center" wrapText="1"/>
    </xf>
    <xf numFmtId="0" fontId="27" fillId="40" borderId="10" xfId="0" applyFont="1" applyFill="1" applyBorder="1" applyAlignment="1">
      <alignment horizontal="center" vertical="center" wrapText="1"/>
    </xf>
    <xf numFmtId="0" fontId="28" fillId="40" borderId="10" xfId="0" applyFont="1" applyFill="1" applyBorder="1" applyAlignment="1">
      <alignment vertical="center" wrapText="1"/>
    </xf>
    <xf numFmtId="0" fontId="30" fillId="33" borderId="0" xfId="84" applyFont="1" applyFill="1" applyBorder="1" applyAlignment="1">
      <alignment horizontal="center" vertical="center"/>
    </xf>
    <xf numFmtId="49" fontId="28" fillId="40" borderId="10" xfId="0" quotePrefix="1" applyNumberFormat="1"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14" fontId="28" fillId="40" borderId="10" xfId="0" applyNumberFormat="1" applyFont="1" applyFill="1" applyBorder="1" applyAlignment="1">
      <alignment horizontal="center" vertical="center" wrapText="1"/>
    </xf>
    <xf numFmtId="0" fontId="27" fillId="44" borderId="10" xfId="0" quotePrefix="1" applyFont="1" applyFill="1" applyBorder="1" applyAlignment="1">
      <alignment horizontal="center" vertical="center" wrapText="1"/>
    </xf>
    <xf numFmtId="49" fontId="27" fillId="44" borderId="10" xfId="0" quotePrefix="1" applyNumberFormat="1" applyFont="1" applyFill="1" applyBorder="1" applyAlignment="1">
      <alignment horizontal="center" vertical="center" wrapText="1"/>
    </xf>
    <xf numFmtId="0" fontId="40" fillId="44" borderId="10" xfId="0" applyFont="1" applyFill="1" applyBorder="1" applyAlignment="1">
      <alignment horizontal="center" vertical="center" wrapText="1"/>
    </xf>
    <xf numFmtId="49" fontId="27" fillId="44" borderId="10" xfId="0"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1"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1" xfId="0" applyFont="1" applyFill="1" applyBorder="1" applyAlignment="1">
      <alignment horizontal="center" vertical="center" wrapText="1"/>
    </xf>
    <xf numFmtId="0" fontId="27" fillId="33" borderId="12"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4"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31" fillId="33" borderId="15"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1" fillId="33" borderId="0" xfId="0" applyFont="1" applyFill="1" applyAlignment="1">
      <alignment horizontal="center" vertical="center"/>
    </xf>
    <xf numFmtId="0" fontId="27" fillId="33" borderId="14" xfId="0" applyFont="1" applyFill="1" applyBorder="1" applyAlignment="1">
      <alignment horizontal="center" vertical="center"/>
    </xf>
    <xf numFmtId="0" fontId="27" fillId="33" borderId="16" xfId="0" applyFont="1" applyFill="1" applyBorder="1" applyAlignment="1">
      <alignment horizontal="center" vertical="center"/>
    </xf>
    <xf numFmtId="0" fontId="27" fillId="33" borderId="15" xfId="0" applyFont="1" applyFill="1" applyBorder="1" applyAlignment="1">
      <alignment horizontal="center" vertical="center"/>
    </xf>
    <xf numFmtId="0" fontId="27" fillId="40" borderId="14" xfId="0" applyFont="1" applyFill="1" applyBorder="1" applyAlignment="1">
      <alignment horizontal="left" vertical="center" wrapText="1"/>
    </xf>
    <xf numFmtId="0" fontId="27" fillId="40" borderId="16" xfId="0" applyFont="1" applyFill="1" applyBorder="1" applyAlignment="1">
      <alignment horizontal="left" vertical="center" wrapText="1"/>
    </xf>
    <xf numFmtId="0" fontId="27" fillId="40" borderId="15" xfId="0" applyFont="1" applyFill="1" applyBorder="1" applyAlignment="1">
      <alignment horizontal="left" vertical="center" wrapText="1"/>
    </xf>
    <xf numFmtId="0" fontId="27" fillId="33" borderId="19"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27" fillId="33" borderId="18" xfId="0" applyFont="1" applyFill="1" applyBorder="1" applyAlignment="1">
      <alignment horizontal="center" vertical="center" wrapText="1"/>
    </xf>
    <xf numFmtId="49" fontId="27" fillId="44" borderId="14" xfId="0" applyNumberFormat="1" applyFont="1" applyFill="1" applyBorder="1" applyAlignment="1">
      <alignment horizontal="left" vertical="center" wrapText="1"/>
    </xf>
    <xf numFmtId="49" fontId="27" fillId="44" borderId="16" xfId="0" applyNumberFormat="1" applyFont="1" applyFill="1" applyBorder="1" applyAlignment="1">
      <alignment horizontal="left" vertical="center" wrapText="1"/>
    </xf>
    <xf numFmtId="49" fontId="27" fillId="44" borderId="15" xfId="0" applyNumberFormat="1" applyFont="1" applyFill="1" applyBorder="1" applyAlignment="1">
      <alignment horizontal="left" vertical="center" wrapText="1"/>
    </xf>
    <xf numFmtId="0" fontId="28" fillId="40" borderId="14" xfId="0" applyFont="1" applyFill="1" applyBorder="1" applyAlignment="1">
      <alignment horizontal="left" vertical="center" wrapText="1"/>
    </xf>
    <xf numFmtId="0" fontId="28" fillId="40" borderId="16" xfId="0" applyFont="1" applyFill="1" applyBorder="1" applyAlignment="1">
      <alignment horizontal="left" vertical="center" wrapText="1"/>
    </xf>
    <xf numFmtId="0" fontId="28" fillId="40" borderId="15" xfId="0" applyFont="1" applyFill="1" applyBorder="1" applyAlignment="1">
      <alignment horizontal="left" vertical="center" wrapText="1"/>
    </xf>
    <xf numFmtId="49" fontId="27" fillId="40" borderId="14" xfId="0" applyNumberFormat="1" applyFont="1" applyFill="1" applyBorder="1" applyAlignment="1">
      <alignment horizontal="left" vertical="center" wrapText="1"/>
    </xf>
    <xf numFmtId="49" fontId="27" fillId="40" borderId="16" xfId="0" applyNumberFormat="1" applyFont="1" applyFill="1" applyBorder="1" applyAlignment="1">
      <alignment horizontal="left" vertical="center" wrapText="1"/>
    </xf>
    <xf numFmtId="49" fontId="27" fillId="40" borderId="15" xfId="0" applyNumberFormat="1" applyFont="1" applyFill="1" applyBorder="1" applyAlignment="1">
      <alignment horizontal="left"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2" xfId="0" applyFont="1" applyBorder="1" applyAlignment="1">
      <alignment horizontal="center" vertical="center" wrapText="1"/>
    </xf>
    <xf numFmtId="0" fontId="31" fillId="37" borderId="11" xfId="0" applyFont="1" applyFill="1" applyBorder="1" applyAlignment="1">
      <alignment horizontal="center" vertical="center" wrapText="1"/>
    </xf>
    <xf numFmtId="0" fontId="31" fillId="37" borderId="12"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5">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rmal 4" xfId="84"/>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guyenhoangv978@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5.bin"/><Relationship Id="rId1" Type="http://schemas.openxmlformats.org/officeDocument/2006/relationships/hyperlink" Target="mailto:thaoltp97@gmail.com" TargetMode="Externa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Huynhchigioi@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mailto:phong.trinh28@gmail.com"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2.bin"/><Relationship Id="rId1" Type="http://schemas.openxmlformats.org/officeDocument/2006/relationships/hyperlink" Target="mailto:phong.trinh28@gmail.com" TargetMode="External"/><Relationship Id="rId4" Type="http://schemas.openxmlformats.org/officeDocument/2006/relationships/comments" Target="../comments8.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2"/>
  <sheetViews>
    <sheetView topLeftCell="A37" zoomScaleNormal="100" zoomScaleSheetLayoutView="90" workbookViewId="0">
      <selection activeCell="B32" sqref="B3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0"/>
      <c r="AL1" s="42"/>
      <c r="AM1" s="42"/>
      <c r="AN1" s="52"/>
      <c r="AO1" s="52"/>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50"/>
      <c r="B2" s="50"/>
      <c r="C2" s="50"/>
      <c r="D2" s="50"/>
      <c r="E2" s="50"/>
      <c r="F2" s="50"/>
      <c r="G2" s="50"/>
      <c r="H2" s="50"/>
      <c r="I2" s="50"/>
      <c r="J2" s="50"/>
      <c r="K2" s="50"/>
      <c r="L2" s="41"/>
      <c r="M2" s="41"/>
      <c r="AC2" s="51"/>
      <c r="AD2" s="51"/>
      <c r="AE2" s="51"/>
      <c r="AF2" s="51"/>
      <c r="AG2" s="51"/>
      <c r="AH2" s="51"/>
      <c r="AI2" s="51"/>
      <c r="AJ2" s="51"/>
      <c r="AK2" s="51"/>
      <c r="AL2" s="51"/>
      <c r="AM2" s="51"/>
      <c r="AN2" s="52"/>
      <c r="AO2" s="52"/>
      <c r="AP2" s="51"/>
      <c r="AQ2" s="51"/>
      <c r="AR2" s="51"/>
      <c r="AS2" s="51"/>
      <c r="AT2" s="51"/>
      <c r="AU2" s="51"/>
      <c r="AV2" s="51"/>
      <c r="AW2" s="51"/>
      <c r="AX2" s="51"/>
      <c r="AY2" s="52"/>
      <c r="AZ2" s="52"/>
      <c r="BA2" s="51"/>
      <c r="BB2" s="51"/>
      <c r="BD2" s="51"/>
      <c r="BE2" s="52"/>
      <c r="BF2" s="52"/>
      <c r="BG2" s="43"/>
      <c r="BH2" s="51"/>
      <c r="BI2" s="51"/>
      <c r="BJ2" s="51"/>
      <c r="BK2" s="51"/>
      <c r="BL2" s="51"/>
      <c r="BM2" s="51"/>
      <c r="BN2" s="51"/>
      <c r="BO2" s="51"/>
      <c r="BP2" s="51"/>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s="29" customFormat="1" ht="35.450000000000003" customHeight="1" x14ac:dyDescent="0.25">
      <c r="A5" s="212" t="s">
        <v>958</v>
      </c>
      <c r="B5" s="212" t="s">
        <v>0</v>
      </c>
      <c r="C5" s="212" t="s">
        <v>2475</v>
      </c>
      <c r="D5" s="212" t="s">
        <v>2474</v>
      </c>
      <c r="E5" s="212" t="s">
        <v>3134</v>
      </c>
      <c r="F5" s="212" t="s">
        <v>1</v>
      </c>
      <c r="G5" s="212" t="s">
        <v>1000</v>
      </c>
      <c r="H5" s="212" t="s">
        <v>2</v>
      </c>
      <c r="I5" s="212" t="s">
        <v>3256</v>
      </c>
      <c r="J5" s="212" t="s">
        <v>941</v>
      </c>
      <c r="K5" s="212" t="s">
        <v>2442</v>
      </c>
      <c r="L5" s="212" t="s">
        <v>1110</v>
      </c>
      <c r="M5" s="212" t="s">
        <v>1111</v>
      </c>
      <c r="N5" s="212" t="s">
        <v>2443</v>
      </c>
      <c r="O5" s="212" t="s">
        <v>2444</v>
      </c>
      <c r="P5" s="212" t="s">
        <v>3120</v>
      </c>
      <c r="Q5" s="212" t="s">
        <v>1112</v>
      </c>
      <c r="R5" s="212" t="s">
        <v>2445</v>
      </c>
      <c r="S5" s="212" t="s">
        <v>1113</v>
      </c>
      <c r="T5" s="212" t="s">
        <v>1114</v>
      </c>
      <c r="U5" s="212" t="s">
        <v>2446</v>
      </c>
      <c r="V5" s="212" t="s">
        <v>2447</v>
      </c>
      <c r="W5" s="212" t="s">
        <v>3</v>
      </c>
      <c r="X5" s="212" t="s">
        <v>4</v>
      </c>
      <c r="Y5" s="212" t="s">
        <v>5</v>
      </c>
      <c r="Z5" s="212" t="s">
        <v>6</v>
      </c>
      <c r="AA5" s="212" t="s">
        <v>7</v>
      </c>
      <c r="AB5" s="212" t="s">
        <v>3154</v>
      </c>
      <c r="AC5" s="212" t="s">
        <v>3153</v>
      </c>
      <c r="AD5" s="212" t="s">
        <v>8</v>
      </c>
      <c r="AE5" s="212" t="s">
        <v>9</v>
      </c>
      <c r="AF5" s="212" t="s">
        <v>2448</v>
      </c>
      <c r="AG5" s="212" t="s">
        <v>3158</v>
      </c>
      <c r="AH5" s="212" t="s">
        <v>10</v>
      </c>
      <c r="AI5" s="212" t="s">
        <v>11</v>
      </c>
      <c r="AJ5" s="214" t="s">
        <v>3274</v>
      </c>
      <c r="AK5" s="214"/>
      <c r="AL5" s="214"/>
      <c r="AM5" s="214"/>
      <c r="AN5" s="214"/>
      <c r="AO5" s="214"/>
      <c r="AP5" s="214" t="s">
        <v>3263</v>
      </c>
      <c r="AQ5" s="214"/>
      <c r="AR5" s="214"/>
      <c r="AS5" s="214" t="s">
        <v>3264</v>
      </c>
      <c r="AT5" s="214"/>
      <c r="AU5" s="214"/>
      <c r="AV5" s="214"/>
      <c r="AW5" s="214"/>
      <c r="AX5" s="214" t="s">
        <v>149</v>
      </c>
      <c r="AY5" s="214"/>
      <c r="AZ5" s="214"/>
      <c r="BA5" s="214"/>
      <c r="BB5" s="91"/>
      <c r="BC5" s="214" t="s">
        <v>2451</v>
      </c>
      <c r="BD5" s="214"/>
      <c r="BE5" s="214"/>
      <c r="BF5" s="214"/>
      <c r="BG5" s="214"/>
      <c r="BH5" s="214" t="s">
        <v>3271</v>
      </c>
      <c r="BI5" s="214"/>
      <c r="BJ5" s="214"/>
      <c r="BK5" s="214" t="s">
        <v>3272</v>
      </c>
      <c r="BL5" s="214"/>
      <c r="BM5" s="214"/>
      <c r="BN5" s="212" t="s">
        <v>16</v>
      </c>
      <c r="BO5" s="212"/>
      <c r="BP5" s="212"/>
      <c r="BQ5" s="217" t="s">
        <v>2642</v>
      </c>
    </row>
    <row r="6" spans="1:70" s="29" customFormat="1" ht="91.15" customHeight="1" x14ac:dyDescent="0.25">
      <c r="A6" s="212"/>
      <c r="B6" s="212"/>
      <c r="C6" s="212"/>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92" t="s">
        <v>3155</v>
      </c>
      <c r="AK6" s="92" t="s">
        <v>12</v>
      </c>
      <c r="AL6" s="92" t="s">
        <v>13</v>
      </c>
      <c r="AM6" s="92" t="s">
        <v>2449</v>
      </c>
      <c r="AN6" s="92" t="s">
        <v>2450</v>
      </c>
      <c r="AO6" s="92" t="s">
        <v>3242</v>
      </c>
      <c r="AP6" s="92" t="s">
        <v>2500</v>
      </c>
      <c r="AQ6" s="92" t="s">
        <v>3257</v>
      </c>
      <c r="AR6" s="92" t="s">
        <v>3243</v>
      </c>
      <c r="AS6" s="92" t="s">
        <v>3264</v>
      </c>
      <c r="AT6" s="92" t="s">
        <v>3257</v>
      </c>
      <c r="AU6" s="92" t="s">
        <v>3243</v>
      </c>
      <c r="AV6" s="92" t="s">
        <v>3266</v>
      </c>
      <c r="AW6" s="92" t="s">
        <v>3265</v>
      </c>
      <c r="AX6" s="92" t="s">
        <v>17</v>
      </c>
      <c r="AY6" s="92" t="s">
        <v>3270</v>
      </c>
      <c r="AZ6" s="92" t="s">
        <v>3243</v>
      </c>
      <c r="BA6" s="92" t="s">
        <v>3156</v>
      </c>
      <c r="BB6" s="92" t="s">
        <v>3808</v>
      </c>
      <c r="BC6" s="92" t="s">
        <v>2452</v>
      </c>
      <c r="BD6" s="92" t="s">
        <v>3127</v>
      </c>
      <c r="BE6" s="92" t="s">
        <v>3257</v>
      </c>
      <c r="BF6" s="92" t="s">
        <v>3115</v>
      </c>
      <c r="BG6" s="92" t="s">
        <v>3273</v>
      </c>
      <c r="BH6" s="92" t="s">
        <v>14</v>
      </c>
      <c r="BI6" s="92" t="s">
        <v>3270</v>
      </c>
      <c r="BJ6" s="92" t="s">
        <v>3243</v>
      </c>
      <c r="BK6" s="92" t="s">
        <v>15</v>
      </c>
      <c r="BL6" s="92" t="s">
        <v>3270</v>
      </c>
      <c r="BM6" s="92" t="s">
        <v>3243</v>
      </c>
      <c r="BN6" s="92" t="s">
        <v>16</v>
      </c>
      <c r="BO6" s="92" t="s">
        <v>3270</v>
      </c>
      <c r="BP6" s="92" t="s">
        <v>3243</v>
      </c>
      <c r="BQ6" s="218"/>
    </row>
    <row r="7" spans="1:70" s="153" customFormat="1" ht="160.15" customHeight="1" x14ac:dyDescent="0.25">
      <c r="A7" s="13" t="s">
        <v>904</v>
      </c>
      <c r="B7" s="2" t="s">
        <v>103</v>
      </c>
      <c r="C7" s="10" t="s">
        <v>938</v>
      </c>
      <c r="D7" s="10"/>
      <c r="E7" s="10" t="s">
        <v>938</v>
      </c>
      <c r="F7" s="3" t="s">
        <v>19</v>
      </c>
      <c r="G7" s="3" t="s">
        <v>1018</v>
      </c>
      <c r="H7" s="3" t="s">
        <v>104</v>
      </c>
      <c r="I7" s="3" t="s">
        <v>2602</v>
      </c>
      <c r="J7" s="3" t="s">
        <v>2602</v>
      </c>
      <c r="K7" s="9" t="s">
        <v>2611</v>
      </c>
      <c r="L7" s="12" t="s">
        <v>2612</v>
      </c>
      <c r="M7" s="4" t="s">
        <v>2588</v>
      </c>
      <c r="N7" s="4" t="s">
        <v>2652</v>
      </c>
      <c r="O7" s="10" t="s">
        <v>2505</v>
      </c>
      <c r="P7" s="10" t="s">
        <v>1050</v>
      </c>
      <c r="Q7" s="4" t="s">
        <v>1548</v>
      </c>
      <c r="R7" s="6"/>
      <c r="S7" s="4" t="s">
        <v>1549</v>
      </c>
      <c r="T7" s="4" t="s">
        <v>1550</v>
      </c>
      <c r="U7" s="10" t="s">
        <v>3028</v>
      </c>
      <c r="V7" s="6"/>
      <c r="W7" s="7" t="s">
        <v>105</v>
      </c>
      <c r="X7" s="3" t="s">
        <v>33</v>
      </c>
      <c r="Y7" s="7" t="s">
        <v>105</v>
      </c>
      <c r="Z7" s="3" t="s">
        <v>86</v>
      </c>
      <c r="AA7" s="7" t="s">
        <v>105</v>
      </c>
      <c r="AB7" s="3" t="s">
        <v>4697</v>
      </c>
      <c r="AC7" s="3" t="s">
        <v>67</v>
      </c>
      <c r="AD7" s="7" t="s">
        <v>106</v>
      </c>
      <c r="AE7" s="6"/>
      <c r="AF7" s="3" t="s">
        <v>21</v>
      </c>
      <c r="AG7" s="3"/>
      <c r="AH7" s="3" t="s">
        <v>27</v>
      </c>
      <c r="AI7" s="3" t="s">
        <v>28</v>
      </c>
      <c r="AJ7" s="3" t="s">
        <v>3130</v>
      </c>
      <c r="AK7" s="8" t="s">
        <v>3258</v>
      </c>
      <c r="AL7" s="8" t="s">
        <v>3259</v>
      </c>
      <c r="AM7" s="8" t="s">
        <v>3260</v>
      </c>
      <c r="AN7" s="13" t="s">
        <v>3261</v>
      </c>
      <c r="AO7" s="13" t="s">
        <v>3262</v>
      </c>
      <c r="AP7" s="8" t="s">
        <v>3267</v>
      </c>
      <c r="AQ7" s="8" t="s">
        <v>3268</v>
      </c>
      <c r="AR7" s="8" t="s">
        <v>3269</v>
      </c>
      <c r="AS7" s="8" t="s">
        <v>3282</v>
      </c>
      <c r="AT7" s="8" t="s">
        <v>3281</v>
      </c>
      <c r="AU7" s="8" t="s">
        <v>3283</v>
      </c>
      <c r="AV7" s="8" t="s">
        <v>3233</v>
      </c>
      <c r="AW7" s="8" t="s">
        <v>3233</v>
      </c>
      <c r="AX7" s="8" t="s">
        <v>3275</v>
      </c>
      <c r="AY7" s="8" t="s">
        <v>3276</v>
      </c>
      <c r="AZ7" s="8" t="s">
        <v>4569</v>
      </c>
      <c r="BA7" s="3" t="s">
        <v>2417</v>
      </c>
      <c r="BB7" s="3"/>
      <c r="BC7" s="8" t="s">
        <v>4568</v>
      </c>
      <c r="BD7" s="8" t="s">
        <v>3152</v>
      </c>
      <c r="BE7" s="8" t="s">
        <v>4566</v>
      </c>
      <c r="BF7" s="13" t="s">
        <v>4567</v>
      </c>
      <c r="BG7" s="10" t="s">
        <v>4700</v>
      </c>
      <c r="BH7" s="3" t="s">
        <v>45</v>
      </c>
      <c r="BI7" s="13" t="s">
        <v>4881</v>
      </c>
      <c r="BJ7" s="3" t="s">
        <v>3459</v>
      </c>
      <c r="BK7" s="3"/>
      <c r="BL7" s="8"/>
      <c r="BM7" s="3"/>
      <c r="BN7" s="3" t="s">
        <v>3279</v>
      </c>
      <c r="BO7" s="8" t="s">
        <v>3277</v>
      </c>
      <c r="BP7" s="3" t="s">
        <v>3278</v>
      </c>
      <c r="BQ7" s="26" t="s">
        <v>3280</v>
      </c>
      <c r="BR7" s="131" t="s">
        <v>3233</v>
      </c>
    </row>
    <row r="8" spans="1:70" s="153" customFormat="1" ht="79.150000000000006" customHeight="1" x14ac:dyDescent="0.25">
      <c r="A8" s="13" t="s">
        <v>905</v>
      </c>
      <c r="B8" s="2" t="s">
        <v>165</v>
      </c>
      <c r="C8" s="10" t="s">
        <v>938</v>
      </c>
      <c r="D8" s="10"/>
      <c r="E8" s="10" t="s">
        <v>938</v>
      </c>
      <c r="F8" s="3" t="s">
        <v>19</v>
      </c>
      <c r="G8" s="3" t="s">
        <v>1050</v>
      </c>
      <c r="H8" s="3" t="s">
        <v>166</v>
      </c>
      <c r="I8" s="3" t="s">
        <v>2602</v>
      </c>
      <c r="J8" s="3" t="s">
        <v>2602</v>
      </c>
      <c r="K8" s="9" t="s">
        <v>2253</v>
      </c>
      <c r="L8" s="12" t="s">
        <v>2516</v>
      </c>
      <c r="M8" s="4" t="s">
        <v>2588</v>
      </c>
      <c r="N8" s="4" t="s">
        <v>2652</v>
      </c>
      <c r="O8" s="10" t="s">
        <v>2505</v>
      </c>
      <c r="P8" s="10" t="s">
        <v>2731</v>
      </c>
      <c r="Q8" s="4" t="s">
        <v>2254</v>
      </c>
      <c r="R8" s="6"/>
      <c r="S8" s="4" t="s">
        <v>2255</v>
      </c>
      <c r="T8" s="19" t="s">
        <v>2256</v>
      </c>
      <c r="U8" s="10" t="s">
        <v>3029</v>
      </c>
      <c r="V8" s="6"/>
      <c r="W8" s="7" t="s">
        <v>49</v>
      </c>
      <c r="X8" s="3" t="s">
        <v>33</v>
      </c>
      <c r="Y8" s="7" t="s">
        <v>49</v>
      </c>
      <c r="Z8" s="3" t="s">
        <v>24</v>
      </c>
      <c r="AA8" s="7" t="s">
        <v>49</v>
      </c>
      <c r="AB8" s="3" t="s">
        <v>4694</v>
      </c>
      <c r="AC8" s="3" t="s">
        <v>147</v>
      </c>
      <c r="AD8" s="7" t="s">
        <v>106</v>
      </c>
      <c r="AE8" s="6"/>
      <c r="AF8" s="7" t="s">
        <v>167</v>
      </c>
      <c r="AG8" s="7" t="s">
        <v>938</v>
      </c>
      <c r="AH8" s="3" t="s">
        <v>27</v>
      </c>
      <c r="AI8" s="3" t="s">
        <v>28</v>
      </c>
      <c r="AJ8" s="3" t="s">
        <v>3151</v>
      </c>
      <c r="AK8" s="8" t="s">
        <v>3139</v>
      </c>
      <c r="AL8" s="8" t="s">
        <v>3345</v>
      </c>
      <c r="AM8" s="8" t="s">
        <v>3346</v>
      </c>
      <c r="AN8" s="13" t="s">
        <v>3347</v>
      </c>
      <c r="AO8" s="10" t="s">
        <v>3233</v>
      </c>
      <c r="AP8" s="3" t="s">
        <v>2483</v>
      </c>
      <c r="AQ8" s="8" t="s">
        <v>3348</v>
      </c>
      <c r="AR8" s="3" t="s">
        <v>2472</v>
      </c>
      <c r="AS8" s="8" t="s">
        <v>3349</v>
      </c>
      <c r="AT8" s="8" t="s">
        <v>3352</v>
      </c>
      <c r="AU8" s="8" t="s">
        <v>3351</v>
      </c>
      <c r="AV8" s="3" t="s">
        <v>3233</v>
      </c>
      <c r="AW8" s="3" t="s">
        <v>3233</v>
      </c>
      <c r="AX8" s="3" t="s">
        <v>2417</v>
      </c>
      <c r="AY8" s="8" t="s">
        <v>3169</v>
      </c>
      <c r="AZ8" s="8" t="s">
        <v>3353</v>
      </c>
      <c r="BA8" s="3" t="s">
        <v>2417</v>
      </c>
      <c r="BB8" s="3"/>
      <c r="BC8" s="3" t="s">
        <v>3354</v>
      </c>
      <c r="BD8" s="3" t="s">
        <v>32</v>
      </c>
      <c r="BE8" s="8" t="s">
        <v>3355</v>
      </c>
      <c r="BF8" s="10" t="s">
        <v>3356</v>
      </c>
      <c r="BG8" s="10" t="s">
        <v>32</v>
      </c>
      <c r="BH8" s="3" t="s">
        <v>45</v>
      </c>
      <c r="BI8" s="8" t="s">
        <v>4175</v>
      </c>
      <c r="BJ8" s="3" t="s">
        <v>3459</v>
      </c>
      <c r="BK8" s="3" t="s">
        <v>21</v>
      </c>
      <c r="BL8" s="3"/>
      <c r="BM8" s="3"/>
      <c r="BN8" s="3" t="s">
        <v>3279</v>
      </c>
      <c r="BO8" s="8" t="s">
        <v>3357</v>
      </c>
      <c r="BP8" s="3" t="s">
        <v>3358</v>
      </c>
      <c r="BQ8" s="26" t="s">
        <v>3359</v>
      </c>
      <c r="BR8" s="131" t="s">
        <v>3233</v>
      </c>
    </row>
    <row r="9" spans="1:70" s="153" customFormat="1" ht="40.15" customHeight="1" x14ac:dyDescent="0.25">
      <c r="A9" s="13" t="s">
        <v>906</v>
      </c>
      <c r="B9" s="2" t="s">
        <v>636</v>
      </c>
      <c r="C9" s="10" t="s">
        <v>938</v>
      </c>
      <c r="D9" s="10"/>
      <c r="E9" s="10" t="s">
        <v>938</v>
      </c>
      <c r="F9" s="3" t="s">
        <v>19</v>
      </c>
      <c r="G9" s="3" t="s">
        <v>1006</v>
      </c>
      <c r="H9" s="3" t="s">
        <v>637</v>
      </c>
      <c r="I9" s="3" t="s">
        <v>2602</v>
      </c>
      <c r="J9" s="3" t="s">
        <v>2602</v>
      </c>
      <c r="K9" s="4" t="s">
        <v>1311</v>
      </c>
      <c r="L9" s="5" t="s">
        <v>1312</v>
      </c>
      <c r="M9" s="4" t="s">
        <v>1116</v>
      </c>
      <c r="N9" s="4" t="s">
        <v>2652</v>
      </c>
      <c r="O9" s="10" t="s">
        <v>2655</v>
      </c>
      <c r="P9" s="10" t="s">
        <v>2762</v>
      </c>
      <c r="Q9" s="4" t="s">
        <v>1313</v>
      </c>
      <c r="R9" s="6"/>
      <c r="S9" s="9" t="s">
        <v>1314</v>
      </c>
      <c r="T9" s="20" t="s">
        <v>1315</v>
      </c>
      <c r="U9" s="10" t="s">
        <v>3030</v>
      </c>
      <c r="V9" s="6"/>
      <c r="W9" s="7" t="s">
        <v>198</v>
      </c>
      <c r="X9" s="3" t="s">
        <v>33</v>
      </c>
      <c r="Y9" s="7" t="s">
        <v>198</v>
      </c>
      <c r="Z9" s="3" t="s">
        <v>86</v>
      </c>
      <c r="AA9" s="7" t="s">
        <v>198</v>
      </c>
      <c r="AB9" s="3" t="s">
        <v>4690</v>
      </c>
      <c r="AC9" s="3" t="s">
        <v>2425</v>
      </c>
      <c r="AD9" s="8" t="s">
        <v>2421</v>
      </c>
      <c r="AE9" s="6"/>
      <c r="AF9" s="3" t="s">
        <v>21</v>
      </c>
      <c r="AG9" s="3"/>
      <c r="AH9" s="3" t="s">
        <v>27</v>
      </c>
      <c r="AI9" s="3" t="s">
        <v>28</v>
      </c>
      <c r="AJ9" s="3" t="s">
        <v>3151</v>
      </c>
      <c r="AK9" s="8" t="s">
        <v>3139</v>
      </c>
      <c r="AL9" s="8" t="s">
        <v>3313</v>
      </c>
      <c r="AM9" s="8" t="s">
        <v>2472</v>
      </c>
      <c r="AN9" s="13" t="s">
        <v>3334</v>
      </c>
      <c r="AO9" s="10" t="s">
        <v>3233</v>
      </c>
      <c r="AP9" s="3" t="s">
        <v>2494</v>
      </c>
      <c r="AQ9" s="8" t="s">
        <v>3335</v>
      </c>
      <c r="AR9" s="3" t="s">
        <v>2472</v>
      </c>
      <c r="AS9" s="8" t="s">
        <v>3316</v>
      </c>
      <c r="AT9" s="8" t="s">
        <v>3317</v>
      </c>
      <c r="AU9" s="8" t="s">
        <v>3318</v>
      </c>
      <c r="AV9" s="8" t="s">
        <v>3233</v>
      </c>
      <c r="AW9" s="8" t="s">
        <v>3233</v>
      </c>
      <c r="AX9" s="3" t="s">
        <v>1080</v>
      </c>
      <c r="AY9" s="44">
        <v>42034</v>
      </c>
      <c r="AZ9" s="8" t="s">
        <v>3336</v>
      </c>
      <c r="BA9" s="3" t="s">
        <v>1080</v>
      </c>
      <c r="BB9" s="3"/>
      <c r="BC9" s="3" t="s">
        <v>32</v>
      </c>
      <c r="BD9" s="3" t="s">
        <v>32</v>
      </c>
      <c r="BE9" s="3" t="s">
        <v>3180</v>
      </c>
      <c r="BF9" s="8" t="s">
        <v>2472</v>
      </c>
      <c r="BG9" s="3" t="s">
        <v>32</v>
      </c>
      <c r="BH9" s="3" t="s">
        <v>21</v>
      </c>
      <c r="BI9" s="3"/>
      <c r="BJ9" s="3"/>
      <c r="BK9" s="3" t="s">
        <v>21</v>
      </c>
      <c r="BL9" s="3"/>
      <c r="BM9" s="3"/>
      <c r="BN9" s="3" t="s">
        <v>21</v>
      </c>
      <c r="BO9" s="3"/>
      <c r="BP9" s="3"/>
      <c r="BQ9" s="26" t="s">
        <v>3337</v>
      </c>
      <c r="BR9" s="131" t="s">
        <v>3233</v>
      </c>
    </row>
    <row r="10" spans="1:70" s="153" customFormat="1" ht="60.6" customHeight="1" x14ac:dyDescent="0.25">
      <c r="A10" s="13" t="s">
        <v>907</v>
      </c>
      <c r="B10" s="2" t="s">
        <v>267</v>
      </c>
      <c r="C10" s="10" t="s">
        <v>938</v>
      </c>
      <c r="D10" s="10"/>
      <c r="E10" s="10" t="s">
        <v>938</v>
      </c>
      <c r="F10" s="3" t="s">
        <v>19</v>
      </c>
      <c r="G10" s="3" t="s">
        <v>1033</v>
      </c>
      <c r="H10" s="3" t="s">
        <v>268</v>
      </c>
      <c r="I10" s="3" t="s">
        <v>2602</v>
      </c>
      <c r="J10" s="3" t="s">
        <v>2602</v>
      </c>
      <c r="K10" s="4" t="s">
        <v>1581</v>
      </c>
      <c r="L10" s="12" t="s">
        <v>1582</v>
      </c>
      <c r="M10" s="4" t="s">
        <v>1115</v>
      </c>
      <c r="N10" s="4" t="s">
        <v>2652</v>
      </c>
      <c r="O10" s="10" t="s">
        <v>2505</v>
      </c>
      <c r="P10" s="10" t="s">
        <v>2786</v>
      </c>
      <c r="Q10" s="4" t="s">
        <v>1583</v>
      </c>
      <c r="R10" s="6"/>
      <c r="S10" s="4" t="s">
        <v>1584</v>
      </c>
      <c r="T10" s="4" t="s">
        <v>1585</v>
      </c>
      <c r="U10" s="10" t="s">
        <v>3031</v>
      </c>
      <c r="V10" s="6"/>
      <c r="W10" s="7" t="s">
        <v>95</v>
      </c>
      <c r="X10" s="3" t="s">
        <v>33</v>
      </c>
      <c r="Y10" s="7" t="s">
        <v>95</v>
      </c>
      <c r="Z10" s="3" t="s">
        <v>86</v>
      </c>
      <c r="AA10" s="7" t="s">
        <v>95</v>
      </c>
      <c r="AB10" s="3" t="s">
        <v>4690</v>
      </c>
      <c r="AC10" s="3" t="s">
        <v>228</v>
      </c>
      <c r="AD10" s="7" t="s">
        <v>87</v>
      </c>
      <c r="AE10" s="6"/>
      <c r="AF10" s="3" t="s">
        <v>21</v>
      </c>
      <c r="AG10" s="3"/>
      <c r="AH10" s="3" t="s">
        <v>27</v>
      </c>
      <c r="AI10" s="3" t="s">
        <v>28</v>
      </c>
      <c r="AJ10" s="3" t="s">
        <v>3151</v>
      </c>
      <c r="AK10" s="8" t="s">
        <v>3139</v>
      </c>
      <c r="AL10" s="8" t="s">
        <v>3313</v>
      </c>
      <c r="AM10" s="8" t="s">
        <v>3285</v>
      </c>
      <c r="AN10" s="13" t="s">
        <v>3314</v>
      </c>
      <c r="AO10" s="10" t="s">
        <v>3233</v>
      </c>
      <c r="AP10" s="3" t="s">
        <v>2494</v>
      </c>
      <c r="AQ10" s="8" t="s">
        <v>3315</v>
      </c>
      <c r="AR10" s="3" t="s">
        <v>2472</v>
      </c>
      <c r="AS10" s="8" t="s">
        <v>3319</v>
      </c>
      <c r="AT10" s="8" t="s">
        <v>3320</v>
      </c>
      <c r="AU10" s="8" t="s">
        <v>3321</v>
      </c>
      <c r="AV10" s="3" t="s">
        <v>3233</v>
      </c>
      <c r="AW10" s="3" t="s">
        <v>3233</v>
      </c>
      <c r="AX10" s="3" t="s">
        <v>47</v>
      </c>
      <c r="AY10" s="8" t="s">
        <v>3170</v>
      </c>
      <c r="AZ10" s="8" t="s">
        <v>2472</v>
      </c>
      <c r="BA10" s="3" t="s">
        <v>963</v>
      </c>
      <c r="BB10" s="3"/>
      <c r="BC10" s="8" t="s">
        <v>32</v>
      </c>
      <c r="BD10" s="8" t="s">
        <v>32</v>
      </c>
      <c r="BE10" s="8" t="s">
        <v>5643</v>
      </c>
      <c r="BF10" s="13" t="s">
        <v>3290</v>
      </c>
      <c r="BG10" s="8" t="s">
        <v>32</v>
      </c>
      <c r="BH10" s="3" t="s">
        <v>45</v>
      </c>
      <c r="BI10" s="8" t="s">
        <v>4881</v>
      </c>
      <c r="BJ10" s="3" t="s">
        <v>3459</v>
      </c>
      <c r="BK10" s="3" t="s">
        <v>21</v>
      </c>
      <c r="BL10" s="3"/>
      <c r="BM10" s="3"/>
      <c r="BN10" s="3" t="s">
        <v>21</v>
      </c>
      <c r="BO10" s="3"/>
      <c r="BP10" s="3"/>
      <c r="BQ10" s="26" t="s">
        <v>3309</v>
      </c>
      <c r="BR10" s="131" t="s">
        <v>3233</v>
      </c>
    </row>
    <row r="11" spans="1:70" s="153" customFormat="1" ht="53.45" customHeight="1" x14ac:dyDescent="0.25">
      <c r="A11" s="13" t="s">
        <v>908</v>
      </c>
      <c r="B11" s="2" t="s">
        <v>484</v>
      </c>
      <c r="C11" s="10" t="s">
        <v>938</v>
      </c>
      <c r="D11" s="10"/>
      <c r="E11" s="10" t="s">
        <v>938</v>
      </c>
      <c r="F11" s="3" t="s">
        <v>19</v>
      </c>
      <c r="G11" s="3" t="s">
        <v>979</v>
      </c>
      <c r="H11" s="3" t="s">
        <v>485</v>
      </c>
      <c r="I11" s="3" t="s">
        <v>2602</v>
      </c>
      <c r="J11" s="3" t="s">
        <v>2602</v>
      </c>
      <c r="K11" s="4" t="s">
        <v>2206</v>
      </c>
      <c r="L11" s="12" t="s">
        <v>2207</v>
      </c>
      <c r="M11" s="4" t="s">
        <v>1115</v>
      </c>
      <c r="N11" s="4" t="s">
        <v>2653</v>
      </c>
      <c r="O11" s="10" t="s">
        <v>2505</v>
      </c>
      <c r="P11" s="10" t="s">
        <v>1049</v>
      </c>
      <c r="Q11" s="4" t="s">
        <v>2208</v>
      </c>
      <c r="R11" s="6"/>
      <c r="S11" s="4" t="s">
        <v>2209</v>
      </c>
      <c r="T11" s="4" t="s">
        <v>2210</v>
      </c>
      <c r="U11" s="10" t="s">
        <v>3032</v>
      </c>
      <c r="V11" s="6"/>
      <c r="W11" s="7" t="s">
        <v>121</v>
      </c>
      <c r="X11" s="3" t="s">
        <v>33</v>
      </c>
      <c r="Y11" s="7" t="s">
        <v>121</v>
      </c>
      <c r="Z11" s="3" t="s">
        <v>86</v>
      </c>
      <c r="AA11" s="7" t="s">
        <v>121</v>
      </c>
      <c r="AB11" s="3" t="s">
        <v>4690</v>
      </c>
      <c r="AC11" s="3" t="s">
        <v>228</v>
      </c>
      <c r="AD11" s="3" t="s">
        <v>975</v>
      </c>
      <c r="AE11" s="6"/>
      <c r="AF11" s="3" t="s">
        <v>21</v>
      </c>
      <c r="AG11" s="3"/>
      <c r="AH11" s="3" t="s">
        <v>27</v>
      </c>
      <c r="AI11" s="3" t="s">
        <v>28</v>
      </c>
      <c r="AJ11" s="3" t="s">
        <v>3151</v>
      </c>
      <c r="AK11" s="8" t="s">
        <v>3139</v>
      </c>
      <c r="AL11" s="8" t="s">
        <v>3313</v>
      </c>
      <c r="AM11" s="8" t="s">
        <v>3285</v>
      </c>
      <c r="AN11" s="13" t="s">
        <v>3338</v>
      </c>
      <c r="AO11" s="10" t="s">
        <v>3233</v>
      </c>
      <c r="AP11" s="8" t="s">
        <v>3324</v>
      </c>
      <c r="AQ11" s="8" t="s">
        <v>4565</v>
      </c>
      <c r="AR11" s="8" t="s">
        <v>3326</v>
      </c>
      <c r="AS11" s="8" t="s">
        <v>3316</v>
      </c>
      <c r="AT11" s="8" t="s">
        <v>3340</v>
      </c>
      <c r="AU11" s="8" t="s">
        <v>3339</v>
      </c>
      <c r="AV11" s="3" t="s">
        <v>3233</v>
      </c>
      <c r="AW11" s="3" t="s">
        <v>3233</v>
      </c>
      <c r="AX11" s="8" t="s">
        <v>3342</v>
      </c>
      <c r="AY11" s="8" t="s">
        <v>3343</v>
      </c>
      <c r="AZ11" s="8" t="s">
        <v>3344</v>
      </c>
      <c r="BA11" s="3" t="s">
        <v>1080</v>
      </c>
      <c r="BB11" s="3"/>
      <c r="BC11" s="3" t="s">
        <v>32</v>
      </c>
      <c r="BD11" s="3" t="s">
        <v>32</v>
      </c>
      <c r="BE11" s="3" t="s">
        <v>3181</v>
      </c>
      <c r="BF11" s="10" t="s">
        <v>3341</v>
      </c>
      <c r="BG11" s="10" t="s">
        <v>32</v>
      </c>
      <c r="BH11" s="3" t="s">
        <v>45</v>
      </c>
      <c r="BI11" s="8" t="s">
        <v>5340</v>
      </c>
      <c r="BJ11" s="3" t="s">
        <v>3459</v>
      </c>
      <c r="BK11" s="3" t="s">
        <v>21</v>
      </c>
      <c r="BL11" s="3"/>
      <c r="BM11" s="3"/>
      <c r="BN11" s="3" t="s">
        <v>21</v>
      </c>
      <c r="BO11" s="3"/>
      <c r="BP11" s="3"/>
      <c r="BQ11" s="26" t="s">
        <v>3309</v>
      </c>
      <c r="BR11" s="131" t="s">
        <v>3233</v>
      </c>
    </row>
    <row r="12" spans="1:70" s="153" customFormat="1" ht="69.599999999999994" customHeight="1" x14ac:dyDescent="0.25">
      <c r="A12" s="13" t="s">
        <v>909</v>
      </c>
      <c r="B12" s="2" t="s">
        <v>652</v>
      </c>
      <c r="C12" s="10" t="s">
        <v>938</v>
      </c>
      <c r="D12" s="10"/>
      <c r="E12" s="10" t="s">
        <v>938</v>
      </c>
      <c r="F12" s="3" t="s">
        <v>19</v>
      </c>
      <c r="G12" s="3" t="s">
        <v>979</v>
      </c>
      <c r="H12" s="3" t="s">
        <v>653</v>
      </c>
      <c r="I12" s="3" t="s">
        <v>2602</v>
      </c>
      <c r="J12" s="3" t="s">
        <v>2602</v>
      </c>
      <c r="K12" s="4" t="s">
        <v>1320</v>
      </c>
      <c r="L12" s="5" t="s">
        <v>1321</v>
      </c>
      <c r="M12" s="4" t="s">
        <v>1116</v>
      </c>
      <c r="N12" s="4" t="s">
        <v>2652</v>
      </c>
      <c r="O12" s="10" t="s">
        <v>2505</v>
      </c>
      <c r="P12" s="10" t="s">
        <v>2766</v>
      </c>
      <c r="Q12" s="4" t="s">
        <v>1322</v>
      </c>
      <c r="R12" s="6"/>
      <c r="S12" s="4" t="s">
        <v>1323</v>
      </c>
      <c r="T12" s="19" t="s">
        <v>1324</v>
      </c>
      <c r="U12" s="10" t="e">
        <v>#N/A</v>
      </c>
      <c r="V12" s="6"/>
      <c r="W12" s="7" t="s">
        <v>292</v>
      </c>
      <c r="X12" s="3" t="s">
        <v>33</v>
      </c>
      <c r="Y12" s="7" t="s">
        <v>346</v>
      </c>
      <c r="Z12" s="3" t="s">
        <v>86</v>
      </c>
      <c r="AA12" s="7" t="s">
        <v>346</v>
      </c>
      <c r="AB12" s="3" t="s">
        <v>2475</v>
      </c>
      <c r="AC12" s="3" t="s">
        <v>3148</v>
      </c>
      <c r="AD12" s="3" t="s">
        <v>21</v>
      </c>
      <c r="AE12" s="6"/>
      <c r="AF12" s="3" t="s">
        <v>21</v>
      </c>
      <c r="AG12" s="3"/>
      <c r="AH12" s="3" t="s">
        <v>27</v>
      </c>
      <c r="AI12" s="3" t="s">
        <v>28</v>
      </c>
      <c r="AJ12" s="3" t="s">
        <v>3151</v>
      </c>
      <c r="AK12" s="8" t="s">
        <v>3139</v>
      </c>
      <c r="AL12" s="8" t="s">
        <v>3377</v>
      </c>
      <c r="AM12" s="8" t="s">
        <v>2472</v>
      </c>
      <c r="AN12" s="13" t="s">
        <v>3378</v>
      </c>
      <c r="AO12" s="10" t="s">
        <v>3233</v>
      </c>
      <c r="AP12" s="3" t="s">
        <v>2494</v>
      </c>
      <c r="AQ12" s="8" t="s">
        <v>3379</v>
      </c>
      <c r="AR12" s="8" t="s">
        <v>2472</v>
      </c>
      <c r="AS12" s="3" t="s">
        <v>3375</v>
      </c>
      <c r="AT12" s="8" t="s">
        <v>3350</v>
      </c>
      <c r="AU12" s="8" t="s">
        <v>3351</v>
      </c>
      <c r="AV12" s="8" t="s">
        <v>3233</v>
      </c>
      <c r="AW12" s="8" t="s">
        <v>3233</v>
      </c>
      <c r="AX12" s="8" t="s">
        <v>963</v>
      </c>
      <c r="AY12" s="8" t="s">
        <v>3171</v>
      </c>
      <c r="AZ12" s="8" t="s">
        <v>3381</v>
      </c>
      <c r="BA12" s="3" t="s">
        <v>963</v>
      </c>
      <c r="BB12" s="3"/>
      <c r="BC12" s="8" t="s">
        <v>3372</v>
      </c>
      <c r="BD12" s="3" t="s">
        <v>32</v>
      </c>
      <c r="BE12" s="8" t="s">
        <v>3382</v>
      </c>
      <c r="BF12" s="13" t="s">
        <v>3380</v>
      </c>
      <c r="BG12" s="10" t="s">
        <v>32</v>
      </c>
      <c r="BH12" s="135"/>
      <c r="BI12" s="3"/>
      <c r="BJ12" s="3"/>
      <c r="BK12" s="3" t="s">
        <v>21</v>
      </c>
      <c r="BL12" s="3"/>
      <c r="BM12" s="3"/>
      <c r="BN12" s="3" t="s">
        <v>21</v>
      </c>
      <c r="BO12" s="3"/>
      <c r="BP12" s="3"/>
      <c r="BQ12" s="2"/>
      <c r="BR12" s="131" t="s">
        <v>3233</v>
      </c>
    </row>
    <row r="13" spans="1:70" s="153" customFormat="1" ht="105" customHeight="1" x14ac:dyDescent="0.25">
      <c r="A13" s="13" t="s">
        <v>910</v>
      </c>
      <c r="B13" s="2" t="s">
        <v>280</v>
      </c>
      <c r="C13" s="10" t="s">
        <v>938</v>
      </c>
      <c r="D13" s="10"/>
      <c r="E13" s="10" t="s">
        <v>938</v>
      </c>
      <c r="F13" s="3" t="s">
        <v>19</v>
      </c>
      <c r="G13" s="3" t="s">
        <v>1006</v>
      </c>
      <c r="H13" s="3" t="s">
        <v>281</v>
      </c>
      <c r="I13" s="3" t="s">
        <v>2602</v>
      </c>
      <c r="J13" s="3" t="s">
        <v>2602</v>
      </c>
      <c r="K13" s="4" t="s">
        <v>1174</v>
      </c>
      <c r="L13" s="12" t="s">
        <v>2613</v>
      </c>
      <c r="M13" s="4" t="s">
        <v>1115</v>
      </c>
      <c r="N13" s="4" t="s">
        <v>2652</v>
      </c>
      <c r="O13" s="10" t="s">
        <v>2655</v>
      </c>
      <c r="P13" s="10" t="s">
        <v>2787</v>
      </c>
      <c r="Q13" s="4" t="s">
        <v>1175</v>
      </c>
      <c r="R13" s="6"/>
      <c r="S13" s="4" t="s">
        <v>1176</v>
      </c>
      <c r="T13" s="19" t="s">
        <v>1177</v>
      </c>
      <c r="U13" s="10" t="s">
        <v>3033</v>
      </c>
      <c r="V13" s="6"/>
      <c r="W13" s="7" t="s">
        <v>124</v>
      </c>
      <c r="X13" s="3" t="s">
        <v>33</v>
      </c>
      <c r="Y13" s="7" t="s">
        <v>124</v>
      </c>
      <c r="Z13" s="3" t="s">
        <v>86</v>
      </c>
      <c r="AA13" s="7" t="s">
        <v>124</v>
      </c>
      <c r="AB13" s="3" t="s">
        <v>2475</v>
      </c>
      <c r="AC13" s="3" t="s">
        <v>3148</v>
      </c>
      <c r="AD13" s="7"/>
      <c r="AE13" s="6"/>
      <c r="AF13" s="3" t="s">
        <v>21</v>
      </c>
      <c r="AG13" s="3"/>
      <c r="AH13" s="3" t="s">
        <v>27</v>
      </c>
      <c r="AI13" s="3" t="s">
        <v>28</v>
      </c>
      <c r="AJ13" s="3" t="s">
        <v>3151</v>
      </c>
      <c r="AK13" s="8" t="s">
        <v>3803</v>
      </c>
      <c r="AL13" s="8" t="s">
        <v>5537</v>
      </c>
      <c r="AM13" s="8" t="s">
        <v>5538</v>
      </c>
      <c r="AN13" s="13" t="s">
        <v>5539</v>
      </c>
      <c r="AO13" s="10" t="s">
        <v>3233</v>
      </c>
      <c r="AP13" s="8" t="s">
        <v>5534</v>
      </c>
      <c r="AQ13" s="8" t="s">
        <v>5535</v>
      </c>
      <c r="AR13" s="8" t="s">
        <v>5536</v>
      </c>
      <c r="AS13" s="3" t="s">
        <v>3375</v>
      </c>
      <c r="AT13" s="8" t="s">
        <v>3350</v>
      </c>
      <c r="AU13" s="8" t="s">
        <v>3351</v>
      </c>
      <c r="AV13" s="3" t="s">
        <v>3233</v>
      </c>
      <c r="AW13" s="3" t="s">
        <v>3233</v>
      </c>
      <c r="AX13" s="3" t="s">
        <v>2417</v>
      </c>
      <c r="AY13" s="8" t="s">
        <v>3235</v>
      </c>
      <c r="AZ13" s="8" t="s">
        <v>3704</v>
      </c>
      <c r="BA13" s="3" t="s">
        <v>2417</v>
      </c>
      <c r="BB13" s="3"/>
      <c r="BC13" s="3" t="s">
        <v>3131</v>
      </c>
      <c r="BD13" s="3" t="s">
        <v>32</v>
      </c>
      <c r="BE13" s="3" t="s">
        <v>3182</v>
      </c>
      <c r="BF13" s="10" t="s">
        <v>3368</v>
      </c>
      <c r="BG13" s="3" t="s">
        <v>32</v>
      </c>
      <c r="BH13" s="3" t="s">
        <v>45</v>
      </c>
      <c r="BI13" s="8" t="s">
        <v>5340</v>
      </c>
      <c r="BJ13" s="3" t="s">
        <v>3459</v>
      </c>
      <c r="BK13" s="3" t="s">
        <v>21</v>
      </c>
      <c r="BL13" s="3"/>
      <c r="BM13" s="3"/>
      <c r="BN13" s="3" t="s">
        <v>21</v>
      </c>
      <c r="BO13" s="3"/>
      <c r="BP13" s="3"/>
      <c r="BQ13" s="26" t="s">
        <v>3309</v>
      </c>
      <c r="BR13" s="131" t="s">
        <v>3233</v>
      </c>
    </row>
    <row r="14" spans="1:70" s="153" customFormat="1" ht="40.15" customHeight="1" x14ac:dyDescent="0.25">
      <c r="A14" s="13" t="s">
        <v>911</v>
      </c>
      <c r="B14" s="2" t="s">
        <v>638</v>
      </c>
      <c r="C14" s="10" t="s">
        <v>938</v>
      </c>
      <c r="D14" s="10"/>
      <c r="E14" s="10" t="s">
        <v>938</v>
      </c>
      <c r="F14" s="3" t="s">
        <v>19</v>
      </c>
      <c r="G14" s="3" t="s">
        <v>979</v>
      </c>
      <c r="H14" s="3" t="s">
        <v>639</v>
      </c>
      <c r="I14" s="3" t="s">
        <v>2602</v>
      </c>
      <c r="J14" s="3" t="s">
        <v>2602</v>
      </c>
      <c r="K14" s="9" t="s">
        <v>2614</v>
      </c>
      <c r="L14" s="12" t="s">
        <v>2615</v>
      </c>
      <c r="M14" s="4" t="s">
        <v>2588</v>
      </c>
      <c r="N14" s="4" t="s">
        <v>2652</v>
      </c>
      <c r="O14" s="10" t="s">
        <v>2505</v>
      </c>
      <c r="P14" s="10" t="s">
        <v>2723</v>
      </c>
      <c r="Q14" s="4" t="s">
        <v>1329</v>
      </c>
      <c r="R14" s="6"/>
      <c r="S14" s="9" t="s">
        <v>1330</v>
      </c>
      <c r="T14" s="19" t="s">
        <v>1331</v>
      </c>
      <c r="U14" s="10" t="s">
        <v>3034</v>
      </c>
      <c r="V14" s="6"/>
      <c r="W14" s="7" t="s">
        <v>198</v>
      </c>
      <c r="X14" s="3" t="s">
        <v>33</v>
      </c>
      <c r="Y14" s="7" t="s">
        <v>198</v>
      </c>
      <c r="Z14" s="3" t="s">
        <v>86</v>
      </c>
      <c r="AA14" s="7" t="s">
        <v>198</v>
      </c>
      <c r="AB14" s="3" t="s">
        <v>2475</v>
      </c>
      <c r="AC14" s="3" t="s">
        <v>3148</v>
      </c>
      <c r="AD14" s="3" t="s">
        <v>21</v>
      </c>
      <c r="AE14" s="6"/>
      <c r="AF14" s="3" t="s">
        <v>21</v>
      </c>
      <c r="AG14" s="3"/>
      <c r="AH14" s="3" t="s">
        <v>27</v>
      </c>
      <c r="AI14" s="3" t="s">
        <v>28</v>
      </c>
      <c r="AJ14" s="3" t="s">
        <v>4700</v>
      </c>
      <c r="AK14" s="3" t="s">
        <v>68</v>
      </c>
      <c r="AL14" s="3" t="s">
        <v>579</v>
      </c>
      <c r="AM14" s="3" t="s">
        <v>2472</v>
      </c>
      <c r="AN14" s="13" t="s">
        <v>3323</v>
      </c>
      <c r="AO14" s="10" t="s">
        <v>3233</v>
      </c>
      <c r="AP14" s="8" t="s">
        <v>3324</v>
      </c>
      <c r="AQ14" s="8" t="s">
        <v>3325</v>
      </c>
      <c r="AR14" s="8" t="s">
        <v>3326</v>
      </c>
      <c r="AS14" s="3" t="s">
        <v>3327</v>
      </c>
      <c r="AT14" s="8" t="s">
        <v>3376</v>
      </c>
      <c r="AU14" s="8" t="s">
        <v>3328</v>
      </c>
      <c r="AV14" s="8" t="s">
        <v>3233</v>
      </c>
      <c r="AW14" s="8" t="s">
        <v>3233</v>
      </c>
      <c r="AX14" s="3" t="s">
        <v>1080</v>
      </c>
      <c r="AY14" s="8" t="s">
        <v>3172</v>
      </c>
      <c r="AZ14" s="8" t="s">
        <v>3329</v>
      </c>
      <c r="BA14" s="3" t="s">
        <v>1080</v>
      </c>
      <c r="BB14" s="3"/>
      <c r="BC14" s="137" t="s">
        <v>3330</v>
      </c>
      <c r="BD14" s="3" t="s">
        <v>937</v>
      </c>
      <c r="BE14" s="137" t="s">
        <v>3331</v>
      </c>
      <c r="BF14" s="10" t="s">
        <v>3332</v>
      </c>
      <c r="BG14" s="10" t="s">
        <v>963</v>
      </c>
      <c r="BH14" s="3" t="s">
        <v>21</v>
      </c>
      <c r="BI14" s="3"/>
      <c r="BJ14" s="3"/>
      <c r="BK14" s="3" t="s">
        <v>21</v>
      </c>
      <c r="BL14" s="3"/>
      <c r="BM14" s="3"/>
      <c r="BN14" s="3" t="s">
        <v>21</v>
      </c>
      <c r="BO14" s="3"/>
      <c r="BP14" s="3"/>
      <c r="BQ14" s="26" t="s">
        <v>3333</v>
      </c>
      <c r="BR14" s="131" t="s">
        <v>3233</v>
      </c>
    </row>
    <row r="15" spans="1:70" s="153" customFormat="1" ht="40.15" customHeight="1" x14ac:dyDescent="0.25">
      <c r="A15" s="13" t="s">
        <v>912</v>
      </c>
      <c r="B15" s="2" t="s">
        <v>606</v>
      </c>
      <c r="C15" s="10" t="s">
        <v>938</v>
      </c>
      <c r="D15" s="10"/>
      <c r="E15" s="10" t="s">
        <v>938</v>
      </c>
      <c r="F15" s="3" t="s">
        <v>19</v>
      </c>
      <c r="G15" s="3" t="s">
        <v>979</v>
      </c>
      <c r="H15" s="3" t="s">
        <v>607</v>
      </c>
      <c r="I15" s="3" t="s">
        <v>2602</v>
      </c>
      <c r="J15" s="3" t="s">
        <v>2602</v>
      </c>
      <c r="K15" s="4" t="s">
        <v>1378</v>
      </c>
      <c r="L15" s="12" t="s">
        <v>1379</v>
      </c>
      <c r="M15" s="4" t="s">
        <v>1130</v>
      </c>
      <c r="N15" s="4" t="s">
        <v>2652</v>
      </c>
      <c r="O15" s="10" t="s">
        <v>2505</v>
      </c>
      <c r="P15" s="10" t="s">
        <v>2788</v>
      </c>
      <c r="Q15" s="4" t="s">
        <v>1380</v>
      </c>
      <c r="R15" s="6"/>
      <c r="S15" s="4" t="s">
        <v>1381</v>
      </c>
      <c r="T15" s="4" t="s">
        <v>1382</v>
      </c>
      <c r="U15" s="10" t="s">
        <v>3035</v>
      </c>
      <c r="V15" s="6"/>
      <c r="W15" s="7" t="s">
        <v>195</v>
      </c>
      <c r="X15" s="3" t="s">
        <v>33</v>
      </c>
      <c r="Y15" s="7" t="s">
        <v>195</v>
      </c>
      <c r="Z15" s="3" t="s">
        <v>86</v>
      </c>
      <c r="AA15" s="7" t="s">
        <v>608</v>
      </c>
      <c r="AB15" s="3" t="s">
        <v>2475</v>
      </c>
      <c r="AC15" s="3" t="s">
        <v>3148</v>
      </c>
      <c r="AD15" s="3" t="s">
        <v>21</v>
      </c>
      <c r="AE15" s="6"/>
      <c r="AF15" s="3" t="s">
        <v>21</v>
      </c>
      <c r="AG15" s="3"/>
      <c r="AH15" s="3" t="s">
        <v>27</v>
      </c>
      <c r="AI15" s="3" t="s">
        <v>28</v>
      </c>
      <c r="AJ15" s="3" t="s">
        <v>4700</v>
      </c>
      <c r="AK15" s="3" t="s">
        <v>68</v>
      </c>
      <c r="AL15" s="3" t="s">
        <v>609</v>
      </c>
      <c r="AM15" s="3" t="s">
        <v>3299</v>
      </c>
      <c r="AN15" s="13" t="s">
        <v>504</v>
      </c>
      <c r="AO15" s="10" t="s">
        <v>3233</v>
      </c>
      <c r="AP15" s="8" t="s">
        <v>2480</v>
      </c>
      <c r="AQ15" s="8" t="s">
        <v>3300</v>
      </c>
      <c r="AR15" s="8" t="s">
        <v>2472</v>
      </c>
      <c r="AS15" s="8" t="s">
        <v>3301</v>
      </c>
      <c r="AT15" s="8" t="s">
        <v>3302</v>
      </c>
      <c r="AU15" s="3" t="s">
        <v>3303</v>
      </c>
      <c r="AV15" s="3" t="s">
        <v>3233</v>
      </c>
      <c r="AW15" s="3"/>
      <c r="AX15" s="8" t="s">
        <v>3304</v>
      </c>
      <c r="AY15" s="8" t="s">
        <v>3305</v>
      </c>
      <c r="AZ15" s="8" t="s">
        <v>3306</v>
      </c>
      <c r="BA15" s="3" t="s">
        <v>4691</v>
      </c>
      <c r="BB15" s="3"/>
      <c r="BC15" s="8" t="s">
        <v>3307</v>
      </c>
      <c r="BD15" s="3" t="s">
        <v>937</v>
      </c>
      <c r="BE15" s="8" t="s">
        <v>3308</v>
      </c>
      <c r="BF15" s="10" t="s">
        <v>33</v>
      </c>
      <c r="BG15" s="3" t="s">
        <v>937</v>
      </c>
      <c r="BH15" s="3" t="s">
        <v>21</v>
      </c>
      <c r="BI15" s="3"/>
      <c r="BJ15" s="3"/>
      <c r="BK15" s="3" t="s">
        <v>21</v>
      </c>
      <c r="BL15" s="3"/>
      <c r="BM15" s="3"/>
      <c r="BN15" s="3" t="s">
        <v>21</v>
      </c>
      <c r="BO15" s="3"/>
      <c r="BP15" s="3"/>
      <c r="BQ15" s="26" t="s">
        <v>3309</v>
      </c>
      <c r="BR15" s="131" t="s">
        <v>3233</v>
      </c>
    </row>
    <row r="16" spans="1:70" s="153" customFormat="1" ht="40.15" customHeight="1" x14ac:dyDescent="0.25">
      <c r="A16" s="13" t="s">
        <v>913</v>
      </c>
      <c r="B16" s="2" t="s">
        <v>577</v>
      </c>
      <c r="C16" s="10" t="s">
        <v>938</v>
      </c>
      <c r="D16" s="10"/>
      <c r="E16" s="10" t="s">
        <v>938</v>
      </c>
      <c r="F16" s="3" t="s">
        <v>19</v>
      </c>
      <c r="G16" s="3" t="s">
        <v>979</v>
      </c>
      <c r="H16" s="3" t="s">
        <v>578</v>
      </c>
      <c r="I16" s="3" t="s">
        <v>2602</v>
      </c>
      <c r="J16" s="3" t="s">
        <v>2602</v>
      </c>
      <c r="K16" s="4" t="s">
        <v>1615</v>
      </c>
      <c r="L16" s="12" t="s">
        <v>1983</v>
      </c>
      <c r="M16" s="4" t="s">
        <v>1616</v>
      </c>
      <c r="N16" s="4" t="s">
        <v>2652</v>
      </c>
      <c r="O16" s="10" t="s">
        <v>2505</v>
      </c>
      <c r="P16" s="10" t="s">
        <v>2789</v>
      </c>
      <c r="Q16" s="4" t="s">
        <v>1617</v>
      </c>
      <c r="R16" s="6"/>
      <c r="S16" s="9" t="s">
        <v>1618</v>
      </c>
      <c r="T16" s="19" t="s">
        <v>1619</v>
      </c>
      <c r="U16" s="10" t="s">
        <v>3036</v>
      </c>
      <c r="V16" s="6"/>
      <c r="W16" s="7" t="s">
        <v>124</v>
      </c>
      <c r="X16" s="3" t="s">
        <v>33</v>
      </c>
      <c r="Y16" s="7" t="s">
        <v>124</v>
      </c>
      <c r="Z16" s="3" t="s">
        <v>86</v>
      </c>
      <c r="AA16" s="7" t="s">
        <v>124</v>
      </c>
      <c r="AB16" s="3" t="s">
        <v>2475</v>
      </c>
      <c r="AC16" s="3" t="s">
        <v>3148</v>
      </c>
      <c r="AD16" s="3" t="s">
        <v>21</v>
      </c>
      <c r="AE16" s="6"/>
      <c r="AF16" s="3" t="s">
        <v>21</v>
      </c>
      <c r="AG16" s="3"/>
      <c r="AH16" s="3" t="s">
        <v>27</v>
      </c>
      <c r="AI16" s="3" t="s">
        <v>28</v>
      </c>
      <c r="AJ16" s="3" t="s">
        <v>4700</v>
      </c>
      <c r="AK16" s="3" t="s">
        <v>68</v>
      </c>
      <c r="AL16" s="3" t="s">
        <v>579</v>
      </c>
      <c r="AM16" s="3" t="s">
        <v>2472</v>
      </c>
      <c r="AN16" s="13" t="s">
        <v>3310</v>
      </c>
      <c r="AO16" s="10" t="s">
        <v>3233</v>
      </c>
      <c r="AP16" s="3" t="s">
        <v>2494</v>
      </c>
      <c r="AQ16" s="8" t="s">
        <v>3310</v>
      </c>
      <c r="AR16" s="3" t="s">
        <v>2472</v>
      </c>
      <c r="AS16" s="3" t="s">
        <v>3311</v>
      </c>
      <c r="AT16" s="8" t="s">
        <v>3296</v>
      </c>
      <c r="AU16" s="8" t="s">
        <v>3297</v>
      </c>
      <c r="AV16" s="3" t="s">
        <v>3233</v>
      </c>
      <c r="AW16" s="3" t="s">
        <v>3233</v>
      </c>
      <c r="AX16" s="3" t="s">
        <v>2417</v>
      </c>
      <c r="AY16" s="8" t="s">
        <v>3235</v>
      </c>
      <c r="AZ16" s="8" t="s">
        <v>3704</v>
      </c>
      <c r="BA16" s="3" t="s">
        <v>2417</v>
      </c>
      <c r="BB16" s="3"/>
      <c r="BC16" s="3" t="s">
        <v>32</v>
      </c>
      <c r="BD16" s="3" t="s">
        <v>32</v>
      </c>
      <c r="BE16" s="3" t="s">
        <v>3183</v>
      </c>
      <c r="BF16" s="10" t="s">
        <v>2472</v>
      </c>
      <c r="BG16" s="10" t="s">
        <v>32</v>
      </c>
      <c r="BH16" s="3" t="s">
        <v>21</v>
      </c>
      <c r="BI16" s="3"/>
      <c r="BJ16" s="3"/>
      <c r="BK16" s="3" t="s">
        <v>21</v>
      </c>
      <c r="BL16" s="3"/>
      <c r="BM16" s="3"/>
      <c r="BN16" s="3" t="s">
        <v>21</v>
      </c>
      <c r="BO16" s="3"/>
      <c r="BP16" s="3"/>
      <c r="BQ16" s="138" t="s">
        <v>3309</v>
      </c>
      <c r="BR16" s="131" t="s">
        <v>3233</v>
      </c>
    </row>
    <row r="17" spans="1:70" s="153" customFormat="1" ht="40.15" customHeight="1" x14ac:dyDescent="0.25">
      <c r="A17" s="13" t="s">
        <v>914</v>
      </c>
      <c r="B17" s="2" t="s">
        <v>563</v>
      </c>
      <c r="C17" s="10" t="s">
        <v>938</v>
      </c>
      <c r="D17" s="10"/>
      <c r="E17" s="10" t="s">
        <v>938</v>
      </c>
      <c r="F17" s="3" t="s">
        <v>19</v>
      </c>
      <c r="G17" s="3" t="s">
        <v>979</v>
      </c>
      <c r="H17" s="3" t="s">
        <v>564</v>
      </c>
      <c r="I17" s="3" t="s">
        <v>2602</v>
      </c>
      <c r="J17" s="3" t="s">
        <v>2602</v>
      </c>
      <c r="K17" s="4" t="s">
        <v>1680</v>
      </c>
      <c r="L17" s="12" t="s">
        <v>1681</v>
      </c>
      <c r="M17" s="4" t="s">
        <v>1115</v>
      </c>
      <c r="N17" s="4" t="s">
        <v>2652</v>
      </c>
      <c r="O17" s="10" t="s">
        <v>2505</v>
      </c>
      <c r="P17" s="10" t="s">
        <v>2790</v>
      </c>
      <c r="Q17" s="4" t="s">
        <v>1682</v>
      </c>
      <c r="R17" s="6"/>
      <c r="S17" s="9" t="s">
        <v>1683</v>
      </c>
      <c r="T17" s="19" t="s">
        <v>1684</v>
      </c>
      <c r="U17" s="10" t="s">
        <v>3037</v>
      </c>
      <c r="V17" s="6"/>
      <c r="W17" s="7" t="s">
        <v>124</v>
      </c>
      <c r="X17" s="3" t="s">
        <v>33</v>
      </c>
      <c r="Y17" s="7" t="s">
        <v>124</v>
      </c>
      <c r="Z17" s="3" t="s">
        <v>86</v>
      </c>
      <c r="AA17" s="7" t="s">
        <v>124</v>
      </c>
      <c r="AB17" s="3" t="s">
        <v>2475</v>
      </c>
      <c r="AC17" s="3" t="s">
        <v>3148</v>
      </c>
      <c r="AD17" s="3" t="s">
        <v>21</v>
      </c>
      <c r="AE17" s="6"/>
      <c r="AF17" s="3" t="s">
        <v>21</v>
      </c>
      <c r="AG17" s="3"/>
      <c r="AH17" s="3" t="s">
        <v>27</v>
      </c>
      <c r="AI17" s="3" t="s">
        <v>28</v>
      </c>
      <c r="AJ17" s="3" t="s">
        <v>3151</v>
      </c>
      <c r="AK17" s="8" t="s">
        <v>3139</v>
      </c>
      <c r="AL17" s="8" t="s">
        <v>3360</v>
      </c>
      <c r="AM17" s="8" t="s">
        <v>3285</v>
      </c>
      <c r="AN17" s="13" t="s">
        <v>3361</v>
      </c>
      <c r="AO17" s="10" t="s">
        <v>3233</v>
      </c>
      <c r="AP17" s="3" t="s">
        <v>2483</v>
      </c>
      <c r="AQ17" s="8" t="s">
        <v>3362</v>
      </c>
      <c r="AR17" s="3" t="s">
        <v>2472</v>
      </c>
      <c r="AS17" s="3" t="s">
        <v>3311</v>
      </c>
      <c r="AT17" s="8" t="s">
        <v>3296</v>
      </c>
      <c r="AU17" s="8" t="s">
        <v>3297</v>
      </c>
      <c r="AV17" s="3" t="s">
        <v>3233</v>
      </c>
      <c r="AW17" s="3" t="s">
        <v>3233</v>
      </c>
      <c r="AX17" s="3" t="s">
        <v>47</v>
      </c>
      <c r="AY17" s="8" t="s">
        <v>3173</v>
      </c>
      <c r="AZ17" s="10" t="s">
        <v>2472</v>
      </c>
      <c r="BA17" s="3" t="s">
        <v>963</v>
      </c>
      <c r="BB17" s="3"/>
      <c r="BC17" s="3" t="s">
        <v>68</v>
      </c>
      <c r="BD17" s="3" t="s">
        <v>3152</v>
      </c>
      <c r="BE17" s="3" t="s">
        <v>3184</v>
      </c>
      <c r="BF17" s="10" t="s">
        <v>3363</v>
      </c>
      <c r="BG17" s="10" t="s">
        <v>4700</v>
      </c>
      <c r="BH17" s="135"/>
      <c r="BI17" s="3"/>
      <c r="BJ17" s="3"/>
      <c r="BK17" s="3" t="s">
        <v>21</v>
      </c>
      <c r="BL17" s="3"/>
      <c r="BM17" s="3"/>
      <c r="BN17" s="3" t="s">
        <v>21</v>
      </c>
      <c r="BO17" s="3"/>
      <c r="BP17" s="3"/>
      <c r="BQ17" s="26" t="s">
        <v>3309</v>
      </c>
      <c r="BR17" s="131" t="s">
        <v>3233</v>
      </c>
    </row>
    <row r="18" spans="1:70" s="153" customFormat="1" ht="40.15" customHeight="1" x14ac:dyDescent="0.25">
      <c r="A18" s="13" t="s">
        <v>915</v>
      </c>
      <c r="B18" s="2" t="s">
        <v>573</v>
      </c>
      <c r="C18" s="10" t="s">
        <v>938</v>
      </c>
      <c r="D18" s="10"/>
      <c r="E18" s="10" t="s">
        <v>938</v>
      </c>
      <c r="F18" s="3" t="s">
        <v>19</v>
      </c>
      <c r="G18" s="3" t="s">
        <v>993</v>
      </c>
      <c r="H18" s="3" t="s">
        <v>574</v>
      </c>
      <c r="I18" s="3" t="s">
        <v>2602</v>
      </c>
      <c r="J18" s="3" t="s">
        <v>2602</v>
      </c>
      <c r="K18" s="4" t="s">
        <v>1685</v>
      </c>
      <c r="L18" s="12" t="s">
        <v>2616</v>
      </c>
      <c r="M18" s="4" t="s">
        <v>1115</v>
      </c>
      <c r="N18" s="4" t="s">
        <v>2652</v>
      </c>
      <c r="O18" s="10" t="s">
        <v>2505</v>
      </c>
      <c r="P18" s="10" t="s">
        <v>2714</v>
      </c>
      <c r="Q18" s="4" t="s">
        <v>1686</v>
      </c>
      <c r="R18" s="6"/>
      <c r="S18" s="4" t="s">
        <v>1687</v>
      </c>
      <c r="T18" s="4" t="s">
        <v>1688</v>
      </c>
      <c r="U18" s="10" t="s">
        <v>3038</v>
      </c>
      <c r="V18" s="6"/>
      <c r="W18" s="7" t="s">
        <v>121</v>
      </c>
      <c r="X18" s="3" t="s">
        <v>33</v>
      </c>
      <c r="Y18" s="7" t="s">
        <v>121</v>
      </c>
      <c r="Z18" s="3" t="s">
        <v>86</v>
      </c>
      <c r="AA18" s="7" t="s">
        <v>121</v>
      </c>
      <c r="AB18" s="3" t="s">
        <v>2475</v>
      </c>
      <c r="AC18" s="3" t="s">
        <v>3148</v>
      </c>
      <c r="AD18" s="3" t="s">
        <v>21</v>
      </c>
      <c r="AE18" s="6"/>
      <c r="AF18" s="3" t="s">
        <v>21</v>
      </c>
      <c r="AG18" s="3"/>
      <c r="AH18" s="3" t="s">
        <v>27</v>
      </c>
      <c r="AI18" s="3" t="s">
        <v>28</v>
      </c>
      <c r="AJ18" s="3" t="s">
        <v>3151</v>
      </c>
      <c r="AK18" s="8" t="s">
        <v>3139</v>
      </c>
      <c r="AL18" s="8" t="s">
        <v>3284</v>
      </c>
      <c r="AM18" s="8" t="s">
        <v>3285</v>
      </c>
      <c r="AN18" s="13" t="s">
        <v>3286</v>
      </c>
      <c r="AO18" s="10" t="s">
        <v>3233</v>
      </c>
      <c r="AP18" s="3" t="s">
        <v>2494</v>
      </c>
      <c r="AQ18" s="8" t="s">
        <v>3287</v>
      </c>
      <c r="AR18" s="3" t="s">
        <v>2472</v>
      </c>
      <c r="AS18" s="8" t="s">
        <v>3288</v>
      </c>
      <c r="AT18" s="8" t="s">
        <v>2568</v>
      </c>
      <c r="AU18" s="8" t="s">
        <v>3144</v>
      </c>
      <c r="AV18" s="8" t="s">
        <v>3233</v>
      </c>
      <c r="AW18" s="8"/>
      <c r="AX18" s="3" t="s">
        <v>2417</v>
      </c>
      <c r="AY18" s="8" t="s">
        <v>3235</v>
      </c>
      <c r="AZ18" s="8" t="s">
        <v>3704</v>
      </c>
      <c r="BA18" s="3" t="s">
        <v>2417</v>
      </c>
      <c r="BB18" s="3"/>
      <c r="BC18" s="3" t="s">
        <v>32</v>
      </c>
      <c r="BD18" s="3" t="s">
        <v>32</v>
      </c>
      <c r="BE18" s="3" t="s">
        <v>3181</v>
      </c>
      <c r="BF18" s="10" t="s">
        <v>3290</v>
      </c>
      <c r="BG18" s="10" t="s">
        <v>32</v>
      </c>
      <c r="BH18" s="3" t="s">
        <v>21</v>
      </c>
      <c r="BI18" s="3"/>
      <c r="BJ18" s="3"/>
      <c r="BK18" s="3" t="s">
        <v>21</v>
      </c>
      <c r="BL18" s="3"/>
      <c r="BM18" s="3"/>
      <c r="BN18" s="3" t="s">
        <v>21</v>
      </c>
      <c r="BO18" s="3"/>
      <c r="BP18" s="3"/>
      <c r="BQ18" s="2"/>
      <c r="BR18" s="131" t="s">
        <v>3233</v>
      </c>
    </row>
    <row r="19" spans="1:70" s="153" customFormat="1" ht="40.15" customHeight="1" x14ac:dyDescent="0.25">
      <c r="A19" s="13" t="s">
        <v>916</v>
      </c>
      <c r="B19" s="2" t="s">
        <v>658</v>
      </c>
      <c r="C19" s="10" t="s">
        <v>938</v>
      </c>
      <c r="D19" s="10"/>
      <c r="E19" s="10" t="s">
        <v>938</v>
      </c>
      <c r="F19" s="3" t="s">
        <v>19</v>
      </c>
      <c r="G19" s="3" t="s">
        <v>1037</v>
      </c>
      <c r="H19" s="3" t="s">
        <v>659</v>
      </c>
      <c r="I19" s="3" t="s">
        <v>2602</v>
      </c>
      <c r="J19" s="3" t="s">
        <v>2602</v>
      </c>
      <c r="K19" s="9" t="s">
        <v>1689</v>
      </c>
      <c r="L19" s="12" t="s">
        <v>1690</v>
      </c>
      <c r="M19" s="4" t="s">
        <v>1116</v>
      </c>
      <c r="N19" s="4" t="s">
        <v>2652</v>
      </c>
      <c r="O19" s="10" t="s">
        <v>2505</v>
      </c>
      <c r="P19" s="10" t="s">
        <v>1050</v>
      </c>
      <c r="Q19" s="4" t="s">
        <v>1691</v>
      </c>
      <c r="R19" s="6"/>
      <c r="S19" s="9" t="s">
        <v>1692</v>
      </c>
      <c r="T19" s="19" t="s">
        <v>1693</v>
      </c>
      <c r="U19" s="10" t="s">
        <v>3039</v>
      </c>
      <c r="V19" s="6"/>
      <c r="W19" s="7" t="s">
        <v>514</v>
      </c>
      <c r="X19" s="3" t="s">
        <v>33</v>
      </c>
      <c r="Y19" s="7" t="s">
        <v>514</v>
      </c>
      <c r="Z19" s="3" t="s">
        <v>86</v>
      </c>
      <c r="AA19" s="7" t="s">
        <v>514</v>
      </c>
      <c r="AB19" s="3" t="s">
        <v>2475</v>
      </c>
      <c r="AC19" s="3" t="s">
        <v>3148</v>
      </c>
      <c r="AD19" s="3" t="s">
        <v>21</v>
      </c>
      <c r="AE19" s="6"/>
      <c r="AF19" s="3" t="s">
        <v>21</v>
      </c>
      <c r="AG19" s="3"/>
      <c r="AH19" s="3" t="s">
        <v>27</v>
      </c>
      <c r="AI19" s="3" t="s">
        <v>28</v>
      </c>
      <c r="AJ19" s="3" t="s">
        <v>3151</v>
      </c>
      <c r="AK19" s="8" t="s">
        <v>3139</v>
      </c>
      <c r="AL19" s="8" t="s">
        <v>3360</v>
      </c>
      <c r="AM19" s="8" t="s">
        <v>3346</v>
      </c>
      <c r="AN19" s="13" t="s">
        <v>3383</v>
      </c>
      <c r="AO19" s="10" t="s">
        <v>3233</v>
      </c>
      <c r="AP19" s="8" t="s">
        <v>3384</v>
      </c>
      <c r="AQ19" s="8" t="s">
        <v>3385</v>
      </c>
      <c r="AR19" s="8" t="s">
        <v>3386</v>
      </c>
      <c r="AS19" s="3" t="s">
        <v>3293</v>
      </c>
      <c r="AT19" s="8" t="s">
        <v>3387</v>
      </c>
      <c r="AU19" s="8" t="s">
        <v>3388</v>
      </c>
      <c r="AV19" s="3" t="s">
        <v>3233</v>
      </c>
      <c r="AW19" s="3" t="s">
        <v>3233</v>
      </c>
      <c r="AX19" s="8" t="s">
        <v>3389</v>
      </c>
      <c r="AY19" s="8" t="s">
        <v>3390</v>
      </c>
      <c r="AZ19" s="8" t="s">
        <v>3391</v>
      </c>
      <c r="BA19" s="3" t="s">
        <v>2417</v>
      </c>
      <c r="BB19" s="3"/>
      <c r="BC19" s="8" t="s">
        <v>3392</v>
      </c>
      <c r="BD19" s="3" t="s">
        <v>48</v>
      </c>
      <c r="BE19" s="8" t="s">
        <v>3393</v>
      </c>
      <c r="BF19" s="13" t="s">
        <v>3394</v>
      </c>
      <c r="BG19" s="10" t="s">
        <v>48</v>
      </c>
      <c r="BH19" s="3" t="s">
        <v>21</v>
      </c>
      <c r="BI19" s="3"/>
      <c r="BJ19" s="3"/>
      <c r="BK19" s="3" t="s">
        <v>21</v>
      </c>
      <c r="BL19" s="3"/>
      <c r="BM19" s="3"/>
      <c r="BN19" s="3" t="s">
        <v>21</v>
      </c>
      <c r="BO19" s="3"/>
      <c r="BP19" s="3"/>
      <c r="BQ19" s="26" t="s">
        <v>3309</v>
      </c>
      <c r="BR19" s="131" t="s">
        <v>3233</v>
      </c>
    </row>
    <row r="20" spans="1:70" s="153" customFormat="1" ht="40.15" customHeight="1" x14ac:dyDescent="0.25">
      <c r="A20" s="13" t="s">
        <v>917</v>
      </c>
      <c r="B20" s="2" t="s">
        <v>269</v>
      </c>
      <c r="C20" s="10" t="s">
        <v>938</v>
      </c>
      <c r="D20" s="10"/>
      <c r="E20" s="10" t="s">
        <v>938</v>
      </c>
      <c r="F20" s="3" t="s">
        <v>19</v>
      </c>
      <c r="G20" s="3" t="s">
        <v>979</v>
      </c>
      <c r="H20" s="3" t="s">
        <v>270</v>
      </c>
      <c r="I20" s="3" t="s">
        <v>2602</v>
      </c>
      <c r="J20" s="3" t="s">
        <v>2602</v>
      </c>
      <c r="K20" s="9" t="s">
        <v>2617</v>
      </c>
      <c r="L20" s="12" t="s">
        <v>2618</v>
      </c>
      <c r="M20" s="4" t="s">
        <v>2588</v>
      </c>
      <c r="N20" s="4" t="s">
        <v>2652</v>
      </c>
      <c r="O20" s="10" t="s">
        <v>2655</v>
      </c>
      <c r="P20" s="10" t="s">
        <v>2791</v>
      </c>
      <c r="Q20" s="4" t="s">
        <v>2027</v>
      </c>
      <c r="R20" s="6"/>
      <c r="S20" s="4" t="s">
        <v>2028</v>
      </c>
      <c r="T20" s="4" t="s">
        <v>2029</v>
      </c>
      <c r="U20" s="10" t="s">
        <v>3040</v>
      </c>
      <c r="V20" s="6"/>
      <c r="W20" s="7" t="s">
        <v>132</v>
      </c>
      <c r="X20" s="3" t="s">
        <v>33</v>
      </c>
      <c r="Y20" s="7" t="s">
        <v>132</v>
      </c>
      <c r="Z20" s="3" t="s">
        <v>86</v>
      </c>
      <c r="AA20" s="7" t="s">
        <v>132</v>
      </c>
      <c r="AB20" s="3" t="s">
        <v>2475</v>
      </c>
      <c r="AC20" s="3" t="s">
        <v>3148</v>
      </c>
      <c r="AD20" s="7"/>
      <c r="AE20" s="6"/>
      <c r="AF20" s="3" t="s">
        <v>21</v>
      </c>
      <c r="AG20" s="3"/>
      <c r="AH20" s="3" t="s">
        <v>27</v>
      </c>
      <c r="AI20" s="3" t="s">
        <v>28</v>
      </c>
      <c r="AJ20" s="3" t="s">
        <v>3151</v>
      </c>
      <c r="AK20" s="8" t="s">
        <v>3139</v>
      </c>
      <c r="AL20" s="8" t="s">
        <v>3313</v>
      </c>
      <c r="AM20" s="8" t="s">
        <v>3285</v>
      </c>
      <c r="AN20" s="13" t="s">
        <v>3395</v>
      </c>
      <c r="AO20" s="10" t="s">
        <v>3233</v>
      </c>
      <c r="AP20" s="3" t="s">
        <v>2494</v>
      </c>
      <c r="AQ20" s="8" t="s">
        <v>845</v>
      </c>
      <c r="AR20" s="3" t="s">
        <v>3295</v>
      </c>
      <c r="AS20" s="3" t="s">
        <v>3396</v>
      </c>
      <c r="AT20" s="8" t="s">
        <v>2568</v>
      </c>
      <c r="AU20" s="8" t="s">
        <v>3144</v>
      </c>
      <c r="AV20" s="8" t="s">
        <v>3233</v>
      </c>
      <c r="AW20" s="8"/>
      <c r="AX20" s="3" t="s">
        <v>2416</v>
      </c>
      <c r="AY20" s="8" t="s">
        <v>3174</v>
      </c>
      <c r="AZ20" s="8" t="s">
        <v>3144</v>
      </c>
      <c r="BA20" s="3" t="s">
        <v>2417</v>
      </c>
      <c r="BB20" s="3"/>
      <c r="BC20" s="3" t="s">
        <v>32</v>
      </c>
      <c r="BD20" s="3" t="s">
        <v>32</v>
      </c>
      <c r="BE20" s="3" t="s">
        <v>3181</v>
      </c>
      <c r="BF20" s="10" t="s">
        <v>3397</v>
      </c>
      <c r="BG20" s="10" t="s">
        <v>32</v>
      </c>
      <c r="BH20" s="135" t="s">
        <v>97</v>
      </c>
      <c r="BI20" s="8" t="s">
        <v>3398</v>
      </c>
      <c r="BJ20" s="3" t="s">
        <v>3399</v>
      </c>
      <c r="BK20" s="3" t="s">
        <v>21</v>
      </c>
      <c r="BL20" s="3"/>
      <c r="BM20" s="3"/>
      <c r="BN20" s="3" t="s">
        <v>21</v>
      </c>
      <c r="BO20" s="3"/>
      <c r="BP20" s="3"/>
      <c r="BQ20" s="26" t="s">
        <v>3400</v>
      </c>
      <c r="BR20" s="131" t="s">
        <v>3233</v>
      </c>
    </row>
    <row r="21" spans="1:70" s="153" customFormat="1" ht="40.15" customHeight="1" x14ac:dyDescent="0.25">
      <c r="A21" s="13" t="s">
        <v>918</v>
      </c>
      <c r="B21" s="2" t="s">
        <v>586</v>
      </c>
      <c r="C21" s="10" t="s">
        <v>938</v>
      </c>
      <c r="D21" s="10"/>
      <c r="E21" s="10" t="s">
        <v>938</v>
      </c>
      <c r="F21" s="3" t="s">
        <v>19</v>
      </c>
      <c r="G21" s="3" t="s">
        <v>995</v>
      </c>
      <c r="H21" s="3" t="s">
        <v>587</v>
      </c>
      <c r="I21" s="3" t="s">
        <v>2602</v>
      </c>
      <c r="J21" s="3" t="s">
        <v>2602</v>
      </c>
      <c r="K21" s="9" t="s">
        <v>2116</v>
      </c>
      <c r="L21" s="12" t="s">
        <v>1094</v>
      </c>
      <c r="M21" s="4" t="s">
        <v>2588</v>
      </c>
      <c r="N21" s="4" t="s">
        <v>2652</v>
      </c>
      <c r="O21" s="10" t="s">
        <v>2505</v>
      </c>
      <c r="P21" s="10" t="s">
        <v>2792</v>
      </c>
      <c r="Q21" s="4" t="s">
        <v>2117</v>
      </c>
      <c r="R21" s="6"/>
      <c r="S21" s="9" t="s">
        <v>2118</v>
      </c>
      <c r="T21" s="19" t="s">
        <v>2119</v>
      </c>
      <c r="U21" s="10" t="s">
        <v>3041</v>
      </c>
      <c r="V21" s="6"/>
      <c r="W21" s="7" t="s">
        <v>195</v>
      </c>
      <c r="X21" s="10" t="s">
        <v>33</v>
      </c>
      <c r="Y21" s="7" t="s">
        <v>195</v>
      </c>
      <c r="Z21" s="3" t="s">
        <v>86</v>
      </c>
      <c r="AA21" s="7" t="s">
        <v>195</v>
      </c>
      <c r="AB21" s="3" t="s">
        <v>2475</v>
      </c>
      <c r="AC21" s="3" t="s">
        <v>3148</v>
      </c>
      <c r="AD21" s="3" t="s">
        <v>21</v>
      </c>
      <c r="AE21" s="6"/>
      <c r="AF21" s="3" t="s">
        <v>21</v>
      </c>
      <c r="AG21" s="3"/>
      <c r="AH21" s="3" t="s">
        <v>27</v>
      </c>
      <c r="AI21" s="3" t="s">
        <v>28</v>
      </c>
      <c r="AJ21" s="3" t="s">
        <v>3151</v>
      </c>
      <c r="AK21" s="8" t="s">
        <v>3139</v>
      </c>
      <c r="AL21" s="8" t="s">
        <v>3284</v>
      </c>
      <c r="AM21" s="8" t="s">
        <v>2472</v>
      </c>
      <c r="AN21" s="13" t="s">
        <v>3292</v>
      </c>
      <c r="AO21" s="13" t="s">
        <v>3291</v>
      </c>
      <c r="AP21" s="8" t="s">
        <v>2488</v>
      </c>
      <c r="AQ21" s="8" t="s">
        <v>3294</v>
      </c>
      <c r="AR21" s="3" t="s">
        <v>3295</v>
      </c>
      <c r="AS21" s="3" t="s">
        <v>3293</v>
      </c>
      <c r="AT21" s="8" t="s">
        <v>3296</v>
      </c>
      <c r="AU21" s="8" t="s">
        <v>3297</v>
      </c>
      <c r="AV21" s="3" t="s">
        <v>3233</v>
      </c>
      <c r="AW21" s="3" t="s">
        <v>3233</v>
      </c>
      <c r="AX21" s="3" t="s">
        <v>2416</v>
      </c>
      <c r="AY21" s="8" t="s">
        <v>3174</v>
      </c>
      <c r="AZ21" s="8" t="s">
        <v>3144</v>
      </c>
      <c r="BA21" s="3" t="s">
        <v>2417</v>
      </c>
      <c r="BB21" s="3"/>
      <c r="BC21" s="3" t="s">
        <v>32</v>
      </c>
      <c r="BD21" s="3" t="s">
        <v>32</v>
      </c>
      <c r="BE21" s="3" t="s">
        <v>3185</v>
      </c>
      <c r="BF21" s="10" t="s">
        <v>2472</v>
      </c>
      <c r="BG21" s="10" t="s">
        <v>32</v>
      </c>
      <c r="BH21" s="3"/>
      <c r="BI21" s="3"/>
      <c r="BJ21" s="3"/>
      <c r="BK21" s="3" t="s">
        <v>21</v>
      </c>
      <c r="BL21" s="3"/>
      <c r="BM21" s="3"/>
      <c r="BN21" s="3" t="s">
        <v>21</v>
      </c>
      <c r="BO21" s="3"/>
      <c r="BP21" s="3"/>
      <c r="BQ21" s="26" t="s">
        <v>3298</v>
      </c>
      <c r="BR21" s="131" t="s">
        <v>3233</v>
      </c>
    </row>
    <row r="22" spans="1:70" s="153" customFormat="1" ht="40.15" customHeight="1" x14ac:dyDescent="0.25">
      <c r="A22" s="13" t="s">
        <v>919</v>
      </c>
      <c r="B22" s="2" t="s">
        <v>616</v>
      </c>
      <c r="C22" s="10" t="s">
        <v>938</v>
      </c>
      <c r="D22" s="10"/>
      <c r="E22" s="10" t="s">
        <v>938</v>
      </c>
      <c r="F22" s="3" t="s">
        <v>19</v>
      </c>
      <c r="G22" s="3" t="s">
        <v>979</v>
      </c>
      <c r="H22" s="8" t="s">
        <v>3175</v>
      </c>
      <c r="I22" s="3" t="s">
        <v>2602</v>
      </c>
      <c r="J22" s="3" t="s">
        <v>2602</v>
      </c>
      <c r="K22" s="9" t="s">
        <v>2619</v>
      </c>
      <c r="L22" s="12" t="s">
        <v>2620</v>
      </c>
      <c r="M22" s="4" t="s">
        <v>2588</v>
      </c>
      <c r="N22" s="4" t="s">
        <v>2652</v>
      </c>
      <c r="O22" s="10" t="s">
        <v>2655</v>
      </c>
      <c r="P22" s="10" t="s">
        <v>2727</v>
      </c>
      <c r="Q22" s="4" t="s">
        <v>2126</v>
      </c>
      <c r="R22" s="6"/>
      <c r="S22" s="4" t="s">
        <v>2127</v>
      </c>
      <c r="T22" s="4" t="s">
        <v>2128</v>
      </c>
      <c r="U22" s="10" t="s">
        <v>3042</v>
      </c>
      <c r="V22" s="6"/>
      <c r="W22" s="7" t="s">
        <v>617</v>
      </c>
      <c r="X22" s="3" t="s">
        <v>33</v>
      </c>
      <c r="Y22" s="7" t="s">
        <v>618</v>
      </c>
      <c r="Z22" s="3" t="s">
        <v>86</v>
      </c>
      <c r="AA22" s="7" t="s">
        <v>618</v>
      </c>
      <c r="AB22" s="3" t="s">
        <v>2475</v>
      </c>
      <c r="AC22" s="3" t="s">
        <v>3148</v>
      </c>
      <c r="AD22" s="3" t="s">
        <v>21</v>
      </c>
      <c r="AE22" s="6"/>
      <c r="AF22" s="3" t="s">
        <v>21</v>
      </c>
      <c r="AG22" s="3"/>
      <c r="AH22" s="3" t="s">
        <v>27</v>
      </c>
      <c r="AI22" s="3" t="s">
        <v>28</v>
      </c>
      <c r="AJ22" s="3" t="s">
        <v>3151</v>
      </c>
      <c r="AK22" s="8" t="s">
        <v>3139</v>
      </c>
      <c r="AL22" s="8" t="s">
        <v>3364</v>
      </c>
      <c r="AM22" s="8" t="s">
        <v>3365</v>
      </c>
      <c r="AN22" s="13" t="s">
        <v>3366</v>
      </c>
      <c r="AO22" s="10" t="s">
        <v>3233</v>
      </c>
      <c r="AP22" s="3" t="s">
        <v>2483</v>
      </c>
      <c r="AQ22" s="8" t="s">
        <v>3367</v>
      </c>
      <c r="AR22" s="3" t="s">
        <v>3295</v>
      </c>
      <c r="AS22" s="3" t="s">
        <v>3293</v>
      </c>
      <c r="AT22" s="8" t="s">
        <v>3296</v>
      </c>
      <c r="AU22" s="8" t="s">
        <v>3297</v>
      </c>
      <c r="AV22" s="3" t="s">
        <v>3233</v>
      </c>
      <c r="AW22" s="3" t="s">
        <v>3233</v>
      </c>
      <c r="AX22" s="3" t="s">
        <v>1080</v>
      </c>
      <c r="AY22" s="8" t="s">
        <v>3176</v>
      </c>
      <c r="AZ22" s="8" t="s">
        <v>33</v>
      </c>
      <c r="BA22" s="3" t="s">
        <v>1080</v>
      </c>
      <c r="BB22" s="3"/>
      <c r="BC22" s="3" t="s">
        <v>2419</v>
      </c>
      <c r="BD22" s="3" t="s">
        <v>32</v>
      </c>
      <c r="BE22" s="3" t="s">
        <v>3186</v>
      </c>
      <c r="BF22" s="10" t="s">
        <v>3368</v>
      </c>
      <c r="BG22" s="10" t="s">
        <v>32</v>
      </c>
      <c r="BH22" s="3" t="s">
        <v>21</v>
      </c>
      <c r="BI22" s="3"/>
      <c r="BJ22" s="3"/>
      <c r="BK22" s="3" t="s">
        <v>21</v>
      </c>
      <c r="BL22" s="3"/>
      <c r="BM22" s="3"/>
      <c r="BN22" s="3" t="s">
        <v>21</v>
      </c>
      <c r="BO22" s="3"/>
      <c r="BP22" s="3"/>
      <c r="BQ22" s="26" t="s">
        <v>3309</v>
      </c>
      <c r="BR22" s="131" t="s">
        <v>3233</v>
      </c>
    </row>
    <row r="23" spans="1:70" s="153" customFormat="1" ht="40.15" customHeight="1" x14ac:dyDescent="0.25">
      <c r="A23" s="13" t="s">
        <v>920</v>
      </c>
      <c r="B23" s="2" t="s">
        <v>2360</v>
      </c>
      <c r="C23" s="10" t="s">
        <v>938</v>
      </c>
      <c r="D23" s="10"/>
      <c r="E23" s="10" t="s">
        <v>938</v>
      </c>
      <c r="F23" s="3" t="s">
        <v>19</v>
      </c>
      <c r="G23" s="3" t="s">
        <v>996</v>
      </c>
      <c r="H23" s="8" t="s">
        <v>3126</v>
      </c>
      <c r="I23" s="3" t="s">
        <v>2602</v>
      </c>
      <c r="J23" s="3" t="s">
        <v>2602</v>
      </c>
      <c r="K23" s="9" t="s">
        <v>2361</v>
      </c>
      <c r="L23" s="12" t="s">
        <v>2362</v>
      </c>
      <c r="M23" s="4" t="s">
        <v>1714</v>
      </c>
      <c r="N23" s="4" t="s">
        <v>2652</v>
      </c>
      <c r="O23" s="10" t="s">
        <v>2505</v>
      </c>
      <c r="P23" s="10" t="s">
        <v>2793</v>
      </c>
      <c r="Q23" s="9" t="s">
        <v>2363</v>
      </c>
      <c r="R23" s="6"/>
      <c r="S23" s="9" t="s">
        <v>2364</v>
      </c>
      <c r="T23" s="4"/>
      <c r="U23" s="10" t="e">
        <v>#N/A</v>
      </c>
      <c r="V23" s="6"/>
      <c r="W23" s="11" t="s">
        <v>2357</v>
      </c>
      <c r="X23" s="3" t="s">
        <v>33</v>
      </c>
      <c r="Y23" s="11" t="s">
        <v>2357</v>
      </c>
      <c r="Z23" s="3" t="s">
        <v>86</v>
      </c>
      <c r="AA23" s="11" t="s">
        <v>2357</v>
      </c>
      <c r="AB23" s="3" t="s">
        <v>2475</v>
      </c>
      <c r="AC23" s="3" t="s">
        <v>3148</v>
      </c>
      <c r="AD23" s="3"/>
      <c r="AE23" s="6"/>
      <c r="AF23" s="3"/>
      <c r="AG23" s="3"/>
      <c r="AH23" s="3" t="s">
        <v>27</v>
      </c>
      <c r="AI23" s="3" t="s">
        <v>28</v>
      </c>
      <c r="AJ23" s="3" t="s">
        <v>4700</v>
      </c>
      <c r="AK23" s="3" t="s">
        <v>68</v>
      </c>
      <c r="AL23" s="3" t="s">
        <v>2365</v>
      </c>
      <c r="AM23" s="8" t="s">
        <v>3381</v>
      </c>
      <c r="AN23" s="13" t="s">
        <v>3401</v>
      </c>
      <c r="AO23" s="10" t="s">
        <v>3233</v>
      </c>
      <c r="AP23" s="8" t="s">
        <v>966</v>
      </c>
      <c r="AQ23" s="8" t="s">
        <v>3402</v>
      </c>
      <c r="AR23" s="3" t="s">
        <v>3403</v>
      </c>
      <c r="AS23" s="3" t="s">
        <v>3404</v>
      </c>
      <c r="AT23" s="8" t="s">
        <v>3405</v>
      </c>
      <c r="AU23" s="8" t="s">
        <v>3406</v>
      </c>
      <c r="AV23" s="3"/>
      <c r="AW23" s="3" t="s">
        <v>3233</v>
      </c>
      <c r="AX23" s="3" t="s">
        <v>1080</v>
      </c>
      <c r="AY23" s="44">
        <v>41354</v>
      </c>
      <c r="AZ23" s="44" t="s">
        <v>3381</v>
      </c>
      <c r="BA23" s="3" t="s">
        <v>1080</v>
      </c>
      <c r="BB23" s="3"/>
      <c r="BC23" s="3" t="s">
        <v>2367</v>
      </c>
      <c r="BD23" s="3" t="s">
        <v>32</v>
      </c>
      <c r="BE23" s="3" t="s">
        <v>3187</v>
      </c>
      <c r="BF23" s="44" t="s">
        <v>3381</v>
      </c>
      <c r="BG23" s="10" t="s">
        <v>2367</v>
      </c>
      <c r="BH23" s="3"/>
      <c r="BI23" s="3"/>
      <c r="BJ23" s="3"/>
      <c r="BK23" s="3"/>
      <c r="BL23" s="3"/>
      <c r="BM23" s="3"/>
      <c r="BN23" s="3"/>
      <c r="BO23" s="3"/>
      <c r="BP23" s="3"/>
      <c r="BQ23" s="26" t="s">
        <v>3309</v>
      </c>
      <c r="BR23" s="131" t="s">
        <v>3233</v>
      </c>
    </row>
    <row r="24" spans="1:70" s="153" customFormat="1" ht="40.15" customHeight="1" x14ac:dyDescent="0.25">
      <c r="A24" s="13" t="s">
        <v>921</v>
      </c>
      <c r="B24" s="2" t="s">
        <v>2368</v>
      </c>
      <c r="C24" s="10" t="s">
        <v>938</v>
      </c>
      <c r="D24" s="10"/>
      <c r="E24" s="10" t="s">
        <v>938</v>
      </c>
      <c r="F24" s="3" t="s">
        <v>19</v>
      </c>
      <c r="G24" s="3" t="s">
        <v>2373</v>
      </c>
      <c r="H24" s="8" t="s">
        <v>2372</v>
      </c>
      <c r="I24" s="3" t="s">
        <v>2602</v>
      </c>
      <c r="J24" s="3" t="s">
        <v>2602</v>
      </c>
      <c r="K24" s="9" t="s">
        <v>2369</v>
      </c>
      <c r="L24" s="12" t="s">
        <v>248</v>
      </c>
      <c r="M24" s="4" t="s">
        <v>1130</v>
      </c>
      <c r="N24" s="4" t="s">
        <v>2652</v>
      </c>
      <c r="O24" s="10" t="s">
        <v>2505</v>
      </c>
      <c r="P24" s="10" t="s">
        <v>2678</v>
      </c>
      <c r="Q24" s="9" t="s">
        <v>2370</v>
      </c>
      <c r="R24" s="6"/>
      <c r="S24" s="9" t="s">
        <v>2371</v>
      </c>
      <c r="T24" s="4"/>
      <c r="U24" s="10" t="e">
        <v>#N/A</v>
      </c>
      <c r="V24" s="6"/>
      <c r="W24" s="11" t="s">
        <v>2357</v>
      </c>
      <c r="X24" s="3" t="s">
        <v>33</v>
      </c>
      <c r="Y24" s="11" t="s">
        <v>2357</v>
      </c>
      <c r="Z24" s="3" t="s">
        <v>86</v>
      </c>
      <c r="AA24" s="11" t="s">
        <v>2374</v>
      </c>
      <c r="AB24" s="3" t="s">
        <v>2475</v>
      </c>
      <c r="AC24" s="3" t="s">
        <v>3148</v>
      </c>
      <c r="AD24" s="3"/>
      <c r="AE24" s="6"/>
      <c r="AF24" s="3"/>
      <c r="AG24" s="3"/>
      <c r="AH24" s="3" t="s">
        <v>27</v>
      </c>
      <c r="AI24" s="3" t="s">
        <v>28</v>
      </c>
      <c r="AJ24" s="3" t="s">
        <v>4700</v>
      </c>
      <c r="AK24" s="3" t="s">
        <v>68</v>
      </c>
      <c r="AL24" s="3" t="s">
        <v>2375</v>
      </c>
      <c r="AM24" s="10" t="s">
        <v>3255</v>
      </c>
      <c r="AN24" s="13" t="s">
        <v>3407</v>
      </c>
      <c r="AO24" s="10" t="s">
        <v>3233</v>
      </c>
      <c r="AP24" s="8" t="s">
        <v>3408</v>
      </c>
      <c r="AQ24" s="8" t="s">
        <v>3409</v>
      </c>
      <c r="AR24" s="8" t="s">
        <v>3410</v>
      </c>
      <c r="AS24" s="3" t="s">
        <v>3404</v>
      </c>
      <c r="AT24" s="8" t="s">
        <v>3405</v>
      </c>
      <c r="AU24" s="8" t="s">
        <v>3406</v>
      </c>
      <c r="AV24" s="3"/>
      <c r="AW24" s="3" t="s">
        <v>3233</v>
      </c>
      <c r="AX24" s="3" t="s">
        <v>3411</v>
      </c>
      <c r="AY24" s="13" t="s">
        <v>3412</v>
      </c>
      <c r="AZ24" s="44" t="s">
        <v>3353</v>
      </c>
      <c r="BA24" s="3" t="s">
        <v>2417</v>
      </c>
      <c r="BB24" s="3"/>
      <c r="BC24" s="3" t="s">
        <v>963</v>
      </c>
      <c r="BD24" s="3" t="s">
        <v>937</v>
      </c>
      <c r="BE24" s="3" t="s">
        <v>3188</v>
      </c>
      <c r="BF24" s="44" t="s">
        <v>3353</v>
      </c>
      <c r="BG24" s="10" t="s">
        <v>963</v>
      </c>
      <c r="BH24" s="3"/>
      <c r="BI24" s="3"/>
      <c r="BJ24" s="3"/>
      <c r="BK24" s="3"/>
      <c r="BL24" s="3"/>
      <c r="BM24" s="3"/>
      <c r="BN24" s="3"/>
      <c r="BO24" s="3"/>
      <c r="BP24" s="3"/>
      <c r="BQ24" s="26" t="s">
        <v>3413</v>
      </c>
      <c r="BR24" s="131" t="s">
        <v>3233</v>
      </c>
    </row>
    <row r="25" spans="1:70" s="153" customFormat="1" ht="40.15" customHeight="1" x14ac:dyDescent="0.25">
      <c r="A25" s="13" t="s">
        <v>922</v>
      </c>
      <c r="B25" s="14" t="s">
        <v>2427</v>
      </c>
      <c r="C25" s="10" t="s">
        <v>938</v>
      </c>
      <c r="D25" s="10"/>
      <c r="E25" s="10" t="s">
        <v>938</v>
      </c>
      <c r="F25" s="10" t="s">
        <v>19</v>
      </c>
      <c r="G25" s="10" t="s">
        <v>984</v>
      </c>
      <c r="H25" s="13" t="s">
        <v>2433</v>
      </c>
      <c r="I25" s="3" t="s">
        <v>2602</v>
      </c>
      <c r="J25" s="3" t="s">
        <v>2602</v>
      </c>
      <c r="K25" s="13" t="s">
        <v>2428</v>
      </c>
      <c r="L25" s="13" t="s">
        <v>2429</v>
      </c>
      <c r="M25" s="4" t="s">
        <v>2430</v>
      </c>
      <c r="N25" s="4" t="s">
        <v>2652</v>
      </c>
      <c r="O25" s="10" t="s">
        <v>2505</v>
      </c>
      <c r="P25" s="10" t="s">
        <v>2794</v>
      </c>
      <c r="Q25" s="10" t="s">
        <v>2431</v>
      </c>
      <c r="R25" s="6"/>
      <c r="S25" s="13" t="s">
        <v>2432</v>
      </c>
      <c r="T25" s="10"/>
      <c r="U25" s="10" t="e">
        <v>#N/A</v>
      </c>
      <c r="V25" s="6"/>
      <c r="W25" s="13" t="s">
        <v>2421</v>
      </c>
      <c r="X25" s="3" t="s">
        <v>33</v>
      </c>
      <c r="Y25" s="13" t="s">
        <v>2421</v>
      </c>
      <c r="Z25" s="10" t="s">
        <v>2434</v>
      </c>
      <c r="AA25" s="13" t="s">
        <v>2421</v>
      </c>
      <c r="AB25" s="3" t="s">
        <v>2475</v>
      </c>
      <c r="AC25" s="3" t="s">
        <v>3148</v>
      </c>
      <c r="AD25" s="10"/>
      <c r="AE25" s="6"/>
      <c r="AF25" s="10"/>
      <c r="AG25" s="10"/>
      <c r="AH25" s="3" t="s">
        <v>27</v>
      </c>
      <c r="AI25" s="3" t="s">
        <v>28</v>
      </c>
      <c r="AJ25" s="3" t="s">
        <v>3151</v>
      </c>
      <c r="AK25" s="8" t="s">
        <v>3139</v>
      </c>
      <c r="AL25" s="8" t="s">
        <v>3369</v>
      </c>
      <c r="AM25" s="8" t="s">
        <v>2472</v>
      </c>
      <c r="AN25" s="13" t="s">
        <v>3370</v>
      </c>
      <c r="AO25" s="10" t="s">
        <v>3233</v>
      </c>
      <c r="AP25" s="10" t="s">
        <v>966</v>
      </c>
      <c r="AQ25" s="13" t="s">
        <v>3371</v>
      </c>
      <c r="AR25" s="10" t="s">
        <v>3326</v>
      </c>
      <c r="AS25" s="10"/>
      <c r="AT25" s="10"/>
      <c r="AU25" s="10"/>
      <c r="AV25" s="10"/>
      <c r="AW25" s="10"/>
      <c r="AX25" s="10" t="s">
        <v>2417</v>
      </c>
      <c r="AY25" s="44">
        <v>43420</v>
      </c>
      <c r="AZ25" s="44" t="s">
        <v>3353</v>
      </c>
      <c r="BA25" s="10" t="s">
        <v>2417</v>
      </c>
      <c r="BB25" s="10"/>
      <c r="BC25" s="13" t="s">
        <v>3372</v>
      </c>
      <c r="BD25" s="10" t="s">
        <v>32</v>
      </c>
      <c r="BE25" s="21" t="s">
        <v>3373</v>
      </c>
      <c r="BF25" s="13" t="s">
        <v>3374</v>
      </c>
      <c r="BG25" s="10" t="s">
        <v>32</v>
      </c>
      <c r="BH25" s="10"/>
      <c r="BI25" s="10"/>
      <c r="BJ25" s="10"/>
      <c r="BK25" s="10"/>
      <c r="BL25" s="10"/>
      <c r="BM25" s="10"/>
      <c r="BN25" s="10"/>
      <c r="BO25" s="10"/>
      <c r="BP25" s="10"/>
      <c r="BQ25" s="26" t="s">
        <v>3309</v>
      </c>
      <c r="BR25" s="131" t="s">
        <v>3233</v>
      </c>
    </row>
    <row r="26" spans="1:70" s="153" customFormat="1" ht="61.9" customHeight="1" x14ac:dyDescent="0.25">
      <c r="A26" s="13" t="s">
        <v>923</v>
      </c>
      <c r="B26" s="14" t="s">
        <v>3244</v>
      </c>
      <c r="C26" s="10" t="s">
        <v>938</v>
      </c>
      <c r="D26" s="10"/>
      <c r="E26" s="10" t="s">
        <v>938</v>
      </c>
      <c r="F26" s="10" t="s">
        <v>19</v>
      </c>
      <c r="G26" s="10" t="s">
        <v>3245</v>
      </c>
      <c r="H26" s="13" t="s">
        <v>3246</v>
      </c>
      <c r="I26" s="3" t="s">
        <v>2602</v>
      </c>
      <c r="J26" s="3" t="s">
        <v>2602</v>
      </c>
      <c r="K26" s="13" t="s">
        <v>3247</v>
      </c>
      <c r="L26" s="13" t="s">
        <v>3248</v>
      </c>
      <c r="M26" s="4" t="s">
        <v>3249</v>
      </c>
      <c r="N26" s="4" t="s">
        <v>2652</v>
      </c>
      <c r="O26" s="10" t="s">
        <v>2505</v>
      </c>
      <c r="P26" s="10" t="s">
        <v>3250</v>
      </c>
      <c r="Q26" s="10" t="s">
        <v>3245</v>
      </c>
      <c r="R26" s="6" t="s">
        <v>3251</v>
      </c>
      <c r="S26" s="13" t="s">
        <v>3252</v>
      </c>
      <c r="T26" s="45" t="s">
        <v>3253</v>
      </c>
      <c r="U26" s="10"/>
      <c r="V26" s="25" t="s">
        <v>3254</v>
      </c>
      <c r="W26" s="25" t="s">
        <v>3254</v>
      </c>
      <c r="X26" s="3" t="s">
        <v>33</v>
      </c>
      <c r="Y26" s="25" t="s">
        <v>3254</v>
      </c>
      <c r="Z26" s="3" t="s">
        <v>86</v>
      </c>
      <c r="AA26" s="13" t="s">
        <v>625</v>
      </c>
      <c r="AB26" s="3" t="s">
        <v>2475</v>
      </c>
      <c r="AC26" s="3" t="s">
        <v>3148</v>
      </c>
      <c r="AD26" s="10"/>
      <c r="AE26" s="6"/>
      <c r="AF26" s="10"/>
      <c r="AG26" s="10"/>
      <c r="AH26" s="3" t="s">
        <v>27</v>
      </c>
      <c r="AI26" s="3" t="s">
        <v>28</v>
      </c>
      <c r="AJ26" s="3" t="s">
        <v>3151</v>
      </c>
      <c r="AK26" s="8" t="s">
        <v>3139</v>
      </c>
      <c r="AL26" s="8" t="s">
        <v>3360</v>
      </c>
      <c r="AM26" s="13" t="s">
        <v>3414</v>
      </c>
      <c r="AN26" s="13" t="s">
        <v>3415</v>
      </c>
      <c r="AO26" s="10" t="s">
        <v>3233</v>
      </c>
      <c r="AP26" s="13" t="s">
        <v>3416</v>
      </c>
      <c r="AQ26" s="13" t="s">
        <v>3417</v>
      </c>
      <c r="AR26" s="13" t="s">
        <v>3418</v>
      </c>
      <c r="AS26" s="10"/>
      <c r="AT26" s="10"/>
      <c r="AU26" s="10"/>
      <c r="AV26" s="10"/>
      <c r="AW26" s="10"/>
      <c r="AX26" s="3" t="s">
        <v>2417</v>
      </c>
      <c r="AY26" s="134" t="s">
        <v>3419</v>
      </c>
      <c r="AZ26" s="44" t="s">
        <v>3420</v>
      </c>
      <c r="BA26" s="10" t="s">
        <v>2417</v>
      </c>
      <c r="BB26" s="10"/>
      <c r="BC26" s="10" t="s">
        <v>963</v>
      </c>
      <c r="BD26" s="10" t="s">
        <v>937</v>
      </c>
      <c r="BE26" s="21" t="s">
        <v>3421</v>
      </c>
      <c r="BF26" s="10" t="s">
        <v>3422</v>
      </c>
      <c r="BG26" s="10" t="s">
        <v>963</v>
      </c>
      <c r="BH26" s="10"/>
      <c r="BI26" s="10"/>
      <c r="BJ26" s="10"/>
      <c r="BK26" s="10"/>
      <c r="BL26" s="10"/>
      <c r="BM26" s="10"/>
      <c r="BN26" s="10"/>
      <c r="BO26" s="10"/>
      <c r="BP26" s="10"/>
      <c r="BQ26" s="14"/>
      <c r="BR26" s="131" t="s">
        <v>3233</v>
      </c>
    </row>
    <row r="27" spans="1:70" s="72" customFormat="1" ht="78" customHeight="1" x14ac:dyDescent="0.2">
      <c r="A27" s="13" t="s">
        <v>924</v>
      </c>
      <c r="B27" s="144" t="s">
        <v>5400</v>
      </c>
      <c r="C27" s="144" t="s">
        <v>938</v>
      </c>
      <c r="D27" s="144"/>
      <c r="E27" s="145" t="s">
        <v>938</v>
      </c>
      <c r="F27" s="144" t="s">
        <v>19</v>
      </c>
      <c r="G27" s="144" t="s">
        <v>5401</v>
      </c>
      <c r="H27" s="146" t="s">
        <v>5402</v>
      </c>
      <c r="I27" s="3" t="s">
        <v>2602</v>
      </c>
      <c r="J27" s="3" t="s">
        <v>2602</v>
      </c>
      <c r="K27" s="146" t="s">
        <v>5403</v>
      </c>
      <c r="L27" s="146" t="s">
        <v>5404</v>
      </c>
      <c r="M27" s="147" t="s">
        <v>1116</v>
      </c>
      <c r="N27" s="148" t="s">
        <v>2652</v>
      </c>
      <c r="O27" s="144" t="s">
        <v>2505</v>
      </c>
      <c r="P27" s="144" t="s">
        <v>5405</v>
      </c>
      <c r="Q27" s="38" t="s">
        <v>5406</v>
      </c>
      <c r="R27" s="38" t="s">
        <v>5406</v>
      </c>
      <c r="S27" s="36" t="s">
        <v>5407</v>
      </c>
      <c r="T27" s="45" t="s">
        <v>5408</v>
      </c>
      <c r="U27" s="38"/>
      <c r="V27" s="36" t="s">
        <v>5398</v>
      </c>
      <c r="W27" s="36" t="s">
        <v>5398</v>
      </c>
      <c r="X27" s="3" t="s">
        <v>33</v>
      </c>
      <c r="Y27" s="36" t="s">
        <v>5398</v>
      </c>
      <c r="Z27" s="10" t="s">
        <v>2434</v>
      </c>
      <c r="AA27" s="36" t="s">
        <v>5398</v>
      </c>
      <c r="AB27" s="38" t="s">
        <v>2475</v>
      </c>
      <c r="AC27" s="38" t="s">
        <v>3148</v>
      </c>
      <c r="AD27" s="144"/>
      <c r="AE27" s="38"/>
      <c r="AF27" s="38"/>
      <c r="AG27" s="38"/>
      <c r="AH27" s="149" t="s">
        <v>27</v>
      </c>
      <c r="AI27" s="38" t="s">
        <v>28</v>
      </c>
      <c r="AJ27" s="3" t="s">
        <v>4700</v>
      </c>
      <c r="AK27" s="144" t="s">
        <v>68</v>
      </c>
      <c r="AL27" s="144" t="s">
        <v>5409</v>
      </c>
      <c r="AM27" s="144" t="s">
        <v>4713</v>
      </c>
      <c r="AN27" s="146" t="s">
        <v>5410</v>
      </c>
      <c r="AO27" s="144" t="s">
        <v>3233</v>
      </c>
      <c r="AP27" s="10" t="s">
        <v>966</v>
      </c>
      <c r="AQ27" s="146" t="s">
        <v>5411</v>
      </c>
      <c r="AR27" s="144" t="s">
        <v>4179</v>
      </c>
      <c r="AS27" s="144"/>
      <c r="AT27" s="144"/>
      <c r="AU27" s="144"/>
      <c r="AV27" s="144"/>
      <c r="AW27" s="144"/>
      <c r="AX27" s="8" t="s">
        <v>5412</v>
      </c>
      <c r="AY27" s="146" t="s">
        <v>5413</v>
      </c>
      <c r="AZ27" s="146" t="s">
        <v>5414</v>
      </c>
      <c r="BA27" s="144" t="s">
        <v>963</v>
      </c>
      <c r="BB27" s="144"/>
      <c r="BC27" s="144" t="s">
        <v>963</v>
      </c>
      <c r="BD27" s="144" t="s">
        <v>937</v>
      </c>
      <c r="BE27" s="146" t="s">
        <v>5415</v>
      </c>
      <c r="BF27" s="144" t="s">
        <v>4713</v>
      </c>
      <c r="BG27" s="38" t="s">
        <v>963</v>
      </c>
      <c r="BH27" s="38"/>
      <c r="BI27" s="38"/>
      <c r="BJ27" s="38"/>
      <c r="BK27" s="38"/>
      <c r="BL27" s="38"/>
      <c r="BM27" s="38"/>
      <c r="BN27" s="38"/>
      <c r="BO27" s="38"/>
      <c r="BP27" s="38"/>
      <c r="BQ27" s="38"/>
      <c r="BR27" s="72" t="s">
        <v>3233</v>
      </c>
    </row>
    <row r="28" spans="1:70" s="28" customFormat="1" ht="40.15" customHeight="1" x14ac:dyDescent="0.2">
      <c r="A28" s="13" t="s">
        <v>925</v>
      </c>
      <c r="B28" s="10" t="s">
        <v>5416</v>
      </c>
      <c r="C28" s="10" t="s">
        <v>938</v>
      </c>
      <c r="D28" s="10"/>
      <c r="E28" s="10" t="s">
        <v>938</v>
      </c>
      <c r="F28" s="10" t="s">
        <v>19</v>
      </c>
      <c r="G28" s="10" t="s">
        <v>979</v>
      </c>
      <c r="H28" s="13" t="s">
        <v>5417</v>
      </c>
      <c r="I28" s="10" t="s">
        <v>2602</v>
      </c>
      <c r="J28" s="10" t="s">
        <v>2602</v>
      </c>
      <c r="K28" s="13" t="s">
        <v>5418</v>
      </c>
      <c r="L28" s="13" t="s">
        <v>4622</v>
      </c>
      <c r="M28" s="147" t="s">
        <v>1116</v>
      </c>
      <c r="N28" s="148" t="s">
        <v>2652</v>
      </c>
      <c r="O28" s="144" t="s">
        <v>2505</v>
      </c>
      <c r="P28" s="10" t="s">
        <v>995</v>
      </c>
      <c r="Q28" s="10" t="s">
        <v>5419</v>
      </c>
      <c r="R28" s="10" t="s">
        <v>5420</v>
      </c>
      <c r="S28" s="13" t="s">
        <v>5421</v>
      </c>
      <c r="T28" s="45" t="s">
        <v>5422</v>
      </c>
      <c r="U28" s="10"/>
      <c r="V28" s="36" t="s">
        <v>5398</v>
      </c>
      <c r="W28" s="36" t="s">
        <v>5398</v>
      </c>
      <c r="X28" s="3" t="s">
        <v>33</v>
      </c>
      <c r="Y28" s="36" t="s">
        <v>5398</v>
      </c>
      <c r="Z28" s="10" t="s">
        <v>2434</v>
      </c>
      <c r="AA28" s="36" t="s">
        <v>5398</v>
      </c>
      <c r="AB28" s="38" t="s">
        <v>2475</v>
      </c>
      <c r="AC28" s="38" t="s">
        <v>3148</v>
      </c>
      <c r="AD28" s="10"/>
      <c r="AE28" s="10"/>
      <c r="AF28" s="10"/>
      <c r="AG28" s="10"/>
      <c r="AH28" s="149" t="s">
        <v>27</v>
      </c>
      <c r="AI28" s="38" t="s">
        <v>28</v>
      </c>
      <c r="AJ28" s="3" t="s">
        <v>4700</v>
      </c>
      <c r="AK28" s="144" t="s">
        <v>68</v>
      </c>
      <c r="AL28" s="10" t="s">
        <v>5423</v>
      </c>
      <c r="AM28" s="144" t="s">
        <v>4713</v>
      </c>
      <c r="AN28" s="13" t="s">
        <v>5424</v>
      </c>
      <c r="AO28" s="10" t="s">
        <v>3233</v>
      </c>
      <c r="AP28" s="10" t="s">
        <v>966</v>
      </c>
      <c r="AQ28" s="13" t="s">
        <v>5007</v>
      </c>
      <c r="AR28" s="144" t="s">
        <v>3755</v>
      </c>
      <c r="AS28" s="10"/>
      <c r="AT28" s="10"/>
      <c r="AU28" s="10"/>
      <c r="AV28" s="10"/>
      <c r="AW28" s="10"/>
      <c r="AX28" s="3" t="s">
        <v>2417</v>
      </c>
      <c r="AY28" s="13" t="s">
        <v>5425</v>
      </c>
      <c r="AZ28" s="10" t="s">
        <v>3420</v>
      </c>
      <c r="BA28" s="10" t="s">
        <v>2417</v>
      </c>
      <c r="BB28" s="10"/>
      <c r="BC28" s="10" t="s">
        <v>963</v>
      </c>
      <c r="BD28" s="144" t="s">
        <v>937</v>
      </c>
      <c r="BE28" s="13" t="s">
        <v>5426</v>
      </c>
      <c r="BF28" s="10" t="s">
        <v>3353</v>
      </c>
      <c r="BG28" s="10" t="s">
        <v>963</v>
      </c>
      <c r="BH28" s="10"/>
      <c r="BI28" s="10"/>
      <c r="BJ28" s="10"/>
      <c r="BK28" s="10"/>
      <c r="BL28" s="10"/>
      <c r="BM28" s="10"/>
      <c r="BN28" s="10"/>
      <c r="BO28" s="10"/>
      <c r="BP28" s="10"/>
      <c r="BQ28" s="10"/>
      <c r="BR28" s="28" t="s">
        <v>3233</v>
      </c>
    </row>
    <row r="29" spans="1:70" s="28" customFormat="1" ht="71.45" customHeight="1" x14ac:dyDescent="0.2">
      <c r="A29" s="13" t="s">
        <v>926</v>
      </c>
      <c r="B29" s="10" t="s">
        <v>5657</v>
      </c>
      <c r="C29" s="10"/>
      <c r="D29" s="10" t="s">
        <v>938</v>
      </c>
      <c r="E29" s="10" t="s">
        <v>938</v>
      </c>
      <c r="F29" s="10" t="s">
        <v>19</v>
      </c>
      <c r="G29" s="10" t="s">
        <v>1021</v>
      </c>
      <c r="H29" s="13" t="s">
        <v>5501</v>
      </c>
      <c r="I29" s="10" t="s">
        <v>2602</v>
      </c>
      <c r="J29" s="10" t="s">
        <v>2602</v>
      </c>
      <c r="K29" s="13">
        <v>281094559</v>
      </c>
      <c r="L29" s="13" t="s">
        <v>5502</v>
      </c>
      <c r="M29" s="147" t="s">
        <v>5503</v>
      </c>
      <c r="N29" s="148" t="s">
        <v>2652</v>
      </c>
      <c r="O29" s="144" t="s">
        <v>2505</v>
      </c>
      <c r="P29" s="10" t="s">
        <v>5505</v>
      </c>
      <c r="Q29" s="10" t="s">
        <v>5506</v>
      </c>
      <c r="R29" s="10" t="s">
        <v>5504</v>
      </c>
      <c r="S29" s="13"/>
      <c r="T29" s="45"/>
      <c r="U29" s="10"/>
      <c r="V29" s="36" t="s">
        <v>5507</v>
      </c>
      <c r="W29" s="36" t="s">
        <v>5507</v>
      </c>
      <c r="X29" s="3" t="s">
        <v>3144</v>
      </c>
      <c r="Y29" s="36" t="s">
        <v>5507</v>
      </c>
      <c r="Z29" s="10"/>
      <c r="AA29" s="36" t="s">
        <v>5507</v>
      </c>
      <c r="AB29" s="38" t="s">
        <v>3146</v>
      </c>
      <c r="AC29" s="38" t="s">
        <v>3145</v>
      </c>
      <c r="AD29" s="10"/>
      <c r="AE29" s="10"/>
      <c r="AF29" s="10"/>
      <c r="AG29" s="10"/>
      <c r="AH29" s="149" t="s">
        <v>27</v>
      </c>
      <c r="AI29" s="38" t="s">
        <v>28</v>
      </c>
      <c r="AJ29" s="3" t="s">
        <v>3130</v>
      </c>
      <c r="AK29" s="144" t="s">
        <v>5509</v>
      </c>
      <c r="AL29" s="10" t="s">
        <v>5510</v>
      </c>
      <c r="AM29" s="144" t="s">
        <v>5508</v>
      </c>
      <c r="AN29" s="13" t="s">
        <v>5511</v>
      </c>
      <c r="AO29" s="10" t="s">
        <v>5512</v>
      </c>
      <c r="AP29" s="10"/>
      <c r="AQ29" s="13"/>
      <c r="AR29" s="144"/>
      <c r="AS29" s="10"/>
      <c r="AT29" s="10"/>
      <c r="AU29" s="10"/>
      <c r="AV29" s="10"/>
      <c r="AW29" s="10"/>
      <c r="AX29" s="3"/>
      <c r="AY29" s="13"/>
      <c r="AZ29" s="10"/>
      <c r="BA29" s="10"/>
      <c r="BB29" s="10"/>
      <c r="BC29" s="10" t="s">
        <v>2367</v>
      </c>
      <c r="BD29" s="144" t="s">
        <v>32</v>
      </c>
      <c r="BE29" s="13" t="s">
        <v>5513</v>
      </c>
      <c r="BF29" s="10" t="s">
        <v>3670</v>
      </c>
      <c r="BG29" s="10" t="s">
        <v>2367</v>
      </c>
      <c r="BH29" s="10"/>
      <c r="BI29" s="10"/>
      <c r="BJ29" s="10"/>
      <c r="BK29" s="10"/>
      <c r="BL29" s="10"/>
      <c r="BM29" s="10"/>
      <c r="BN29" s="10"/>
      <c r="BO29" s="10"/>
      <c r="BP29" s="10"/>
      <c r="BQ29" s="10"/>
    </row>
    <row r="41" spans="1:41" s="89" customFormat="1" ht="31.15" customHeight="1" x14ac:dyDescent="0.2">
      <c r="A41" s="213" t="s">
        <v>4659</v>
      </c>
      <c r="B41" s="215" t="s">
        <v>941</v>
      </c>
      <c r="C41" s="215" t="s">
        <v>4660</v>
      </c>
      <c r="D41" s="213" t="s">
        <v>4661</v>
      </c>
      <c r="E41" s="213"/>
      <c r="F41" s="213"/>
      <c r="G41" s="213"/>
      <c r="H41" s="213"/>
      <c r="I41" s="213" t="s">
        <v>4662</v>
      </c>
      <c r="J41" s="213" t="s">
        <v>3274</v>
      </c>
      <c r="K41" s="213"/>
      <c r="L41" s="213"/>
      <c r="M41" s="213"/>
      <c r="N41" s="213"/>
      <c r="O41" s="213"/>
      <c r="P41" s="213" t="s">
        <v>4663</v>
      </c>
      <c r="Q41" s="213"/>
      <c r="R41" s="213"/>
      <c r="S41" s="213"/>
      <c r="T41" s="213"/>
      <c r="U41" s="213"/>
      <c r="V41" s="213"/>
      <c r="W41" s="213"/>
      <c r="X41" s="213"/>
      <c r="Y41" s="213" t="s">
        <v>4664</v>
      </c>
      <c r="Z41" s="213"/>
      <c r="AA41" s="213"/>
      <c r="AB41" s="213"/>
      <c r="AC41" s="213"/>
      <c r="AD41" s="213"/>
      <c r="AE41" s="213"/>
      <c r="AF41" s="213"/>
      <c r="AG41" s="213"/>
      <c r="AH41" s="213"/>
      <c r="AI41" s="213" t="s">
        <v>4665</v>
      </c>
      <c r="AJ41" s="213"/>
      <c r="AK41" s="213"/>
      <c r="AL41" s="213" t="s">
        <v>4666</v>
      </c>
      <c r="AM41" s="213"/>
      <c r="AN41" s="213" t="s">
        <v>4667</v>
      </c>
      <c r="AO41" s="213" t="s">
        <v>52</v>
      </c>
    </row>
    <row r="42" spans="1:41" s="89" customFormat="1" ht="75.599999999999994" customHeight="1" x14ac:dyDescent="0.2">
      <c r="A42" s="213"/>
      <c r="B42" s="216"/>
      <c r="C42" s="216"/>
      <c r="D42" s="39" t="s">
        <v>4668</v>
      </c>
      <c r="E42" s="39" t="s">
        <v>4669</v>
      </c>
      <c r="F42" s="39" t="s">
        <v>4670</v>
      </c>
      <c r="G42" s="39" t="s">
        <v>3145</v>
      </c>
      <c r="H42" s="39" t="s">
        <v>3148</v>
      </c>
      <c r="I42" s="213"/>
      <c r="J42" s="39" t="s">
        <v>29</v>
      </c>
      <c r="K42" s="39" t="s">
        <v>35</v>
      </c>
      <c r="L42" s="39" t="s">
        <v>68</v>
      </c>
      <c r="M42" s="39" t="s">
        <v>134</v>
      </c>
      <c r="N42" s="39" t="s">
        <v>45</v>
      </c>
      <c r="O42" s="39" t="s">
        <v>4671</v>
      </c>
      <c r="P42" s="39" t="s">
        <v>1080</v>
      </c>
      <c r="Q42" s="39" t="s">
        <v>963</v>
      </c>
      <c r="R42" s="39" t="s">
        <v>3149</v>
      </c>
      <c r="S42" s="39" t="s">
        <v>3150</v>
      </c>
      <c r="T42" s="39" t="s">
        <v>3129</v>
      </c>
      <c r="U42" s="39" t="s">
        <v>3151</v>
      </c>
      <c r="V42" s="39" t="s">
        <v>957</v>
      </c>
      <c r="W42" s="39" t="s">
        <v>2417</v>
      </c>
      <c r="X42" s="39" t="s">
        <v>4672</v>
      </c>
      <c r="Y42" s="39" t="s">
        <v>1080</v>
      </c>
      <c r="Z42" s="39" t="s">
        <v>963</v>
      </c>
      <c r="AA42" s="39" t="s">
        <v>2367</v>
      </c>
      <c r="AB42" s="39" t="s">
        <v>3149</v>
      </c>
      <c r="AC42" s="39" t="s">
        <v>3150</v>
      </c>
      <c r="AD42" s="39" t="s">
        <v>3129</v>
      </c>
      <c r="AE42" s="39" t="s">
        <v>3151</v>
      </c>
      <c r="AF42" s="39" t="s">
        <v>32</v>
      </c>
      <c r="AG42" s="39" t="s">
        <v>48</v>
      </c>
      <c r="AH42" s="39" t="s">
        <v>3152</v>
      </c>
      <c r="AI42" s="39" t="s">
        <v>4673</v>
      </c>
      <c r="AJ42" s="39" t="s">
        <v>3149</v>
      </c>
      <c r="AK42" s="39" t="s">
        <v>4674</v>
      </c>
      <c r="AL42" s="39" t="s">
        <v>4675</v>
      </c>
      <c r="AM42" s="39" t="s">
        <v>4676</v>
      </c>
      <c r="AN42" s="213"/>
      <c r="AO42" s="213"/>
    </row>
    <row r="43" spans="1:41" s="72" customFormat="1" ht="52.9" customHeight="1" x14ac:dyDescent="0.2">
      <c r="A43" s="36"/>
      <c r="B43" s="73" t="s">
        <v>2602</v>
      </c>
      <c r="C43" s="39">
        <f>SUM(D43:H43)</f>
        <v>23</v>
      </c>
      <c r="D43" s="38">
        <f>SUM((COUNTIF($AB$7:$AB$13,"HT")+(COUNTIF($AB$7:$AB$13,"TK")+(COUNTIF($AB$7:$AB$13,"TP"))+(COUNTIF($AB$7:$AB$13,"TTT")))))</f>
        <v>1</v>
      </c>
      <c r="E43" s="38">
        <f>SUM((COUNTIF($AB$7:$AB$13,"PHT")+(COUNTIF($AB$7:$AB$13,"PK")+(COUNTIF($AB$7:$AB$13,"PTP"))+(COUNTIF($AB$7:$AB$13,"PTT")))))</f>
        <v>1</v>
      </c>
      <c r="F43" s="38">
        <f>SUM((COUNTIF($AB$7:$AB$13,"TBM")+(COUNTIF($AB$7:$AB$13,"TT"))))</f>
        <v>3</v>
      </c>
      <c r="G43" s="38">
        <f>COUNTIF($AB$7:$AB$29,"NV")</f>
        <v>1</v>
      </c>
      <c r="H43" s="38">
        <f>COUNTIF($AB$7:$AB$28,"GV")</f>
        <v>17</v>
      </c>
      <c r="I43" s="38">
        <f>COUNTIF($D$7:$D$29,"x")</f>
        <v>1</v>
      </c>
      <c r="J43" s="38">
        <f>COUNTIF($AJ$7:$AJ$29,"TS")</f>
        <v>2</v>
      </c>
      <c r="K43" s="38">
        <f>COUNTIF($AJ$7:$AJ$29,"THS")</f>
        <v>14</v>
      </c>
      <c r="L43" s="38">
        <f>COUNTIF($AJ$7:$AJ$29,"DH")</f>
        <v>7</v>
      </c>
      <c r="M43" s="38">
        <f>COUNTIF($AJ$7:$AJ$29,"CD")</f>
        <v>0</v>
      </c>
      <c r="N43" s="38">
        <f>COUNTIF($AJ$7:$AJ$29,"TC")</f>
        <v>0</v>
      </c>
      <c r="O43" s="38">
        <f>COUNTIF($AJ$7:$AJ$29,"")</f>
        <v>0</v>
      </c>
      <c r="P43" s="38">
        <f>COUNTIF($BA$7:$BA$29,"A")</f>
        <v>5</v>
      </c>
      <c r="Q43" s="38">
        <f>COUNTIF($BA$7:$BA$29,"B")</f>
        <v>4</v>
      </c>
      <c r="R43" s="38">
        <f>COUNTIF($BA$7:$BA$29,"TC")</f>
        <v>0</v>
      </c>
      <c r="S43" s="38">
        <f>COUNTIF($BA$7:$BA$29,"CD")</f>
        <v>1</v>
      </c>
      <c r="T43" s="38">
        <f>COUNTIF($BA$7:$BA$29,"DH")</f>
        <v>0</v>
      </c>
      <c r="U43" s="38">
        <f>COUNTIF($BA$7:$BA$29,"THS")</f>
        <v>0</v>
      </c>
      <c r="V43" s="38">
        <f>COUNTIF($BB$7:$BB$29,"IC3")</f>
        <v>0</v>
      </c>
      <c r="W43" s="38">
        <f>COUNTIF($BA$7:$BA$29,"UD CNTT CB")</f>
        <v>12</v>
      </c>
      <c r="X43" s="38">
        <f>COUNTIF($BA$7:$BA$29,"UD CNTT NC")</f>
        <v>0</v>
      </c>
      <c r="Y43" s="38">
        <f>SUM((COUNTIF($BG$7:$BG$29,"A"))+(COUNTIF($BG$7:$BG$29,"A1")))</f>
        <v>0</v>
      </c>
      <c r="Z43" s="38">
        <f>SUM((COUNTIF($BG$7:$BG$29,"B"))+(COUNTIF($BG$7:$BG$29,"A2")))</f>
        <v>6</v>
      </c>
      <c r="AA43" s="38">
        <f>COUNTIF($BG$7:$BG$29,"C")</f>
        <v>2</v>
      </c>
      <c r="AB43" s="38">
        <f>COUNTIF($BG$7:BG29,"TC")</f>
        <v>0</v>
      </c>
      <c r="AC43" s="38">
        <f>COUNTIF($BG$7:$BG$29,"CD")</f>
        <v>0</v>
      </c>
      <c r="AD43" s="38">
        <f>COUNTIF($BG$7:$BG$29,"DH")</f>
        <v>2</v>
      </c>
      <c r="AE43" s="38">
        <f>COUNTIF($BG$7:$BG$29,"THS")</f>
        <v>0</v>
      </c>
      <c r="AF43" s="38">
        <f>COUNTIF($BG$7:$BG$29,"B1")</f>
        <v>12</v>
      </c>
      <c r="AG43" s="38">
        <f>COUNTIF($BG$7:$BG$29,"B2")</f>
        <v>1</v>
      </c>
      <c r="AH43" s="38">
        <f>COUNTIF($BG$7:$BG$29,"C1")</f>
        <v>0</v>
      </c>
      <c r="AI43" s="38">
        <f>COUNTIF($BH$7:$BH$29,"Sơ cấp")</f>
        <v>1</v>
      </c>
      <c r="AJ43" s="38">
        <f>COUNTIF($BH$7:$BH$29,"Trung cấp")</f>
        <v>5</v>
      </c>
      <c r="AK43" s="38">
        <f>COUNTIF($BH$7:$BH$29,"Cao cấp")</f>
        <v>0</v>
      </c>
      <c r="AL43" s="38">
        <f>COUNTIF($X$7:$X$29,"Sở GDĐT TPHCM")</f>
        <v>22</v>
      </c>
      <c r="AM43" s="38">
        <f>COUNTIF($X$7:$X$29,"Trường CĐ Lý Tự Trọng TPHCM")</f>
        <v>1</v>
      </c>
      <c r="AN43" s="38">
        <f>COUNTIF($AG$7:$AG$29,"x")</f>
        <v>1</v>
      </c>
      <c r="AO43" s="38">
        <f>COUNTIF($F$7:$F$29,"Nữ")</f>
        <v>0</v>
      </c>
    </row>
    <row r="44" spans="1:41" s="72" customFormat="1" ht="16.5" x14ac:dyDescent="0.2">
      <c r="B44" s="90"/>
      <c r="C44" s="89"/>
    </row>
    <row r="45" spans="1:41" s="72" customFormat="1" ht="16.5" x14ac:dyDescent="0.2">
      <c r="B45" s="90"/>
      <c r="C45" s="89"/>
    </row>
    <row r="1292" spans="42:42" x14ac:dyDescent="0.25">
      <c r="AP1292" s="1" t="e">
        <f>COUNTIF(#REF!,"Thạc sỹ")</f>
        <v>#REF!</v>
      </c>
    </row>
  </sheetData>
  <mergeCells count="59">
    <mergeCell ref="AI41:AK41"/>
    <mergeCell ref="AL41:AM41"/>
    <mergeCell ref="AN41:AN42"/>
    <mergeCell ref="AO41:AO42"/>
    <mergeCell ref="BQ5:BQ6"/>
    <mergeCell ref="BC5:BG5"/>
    <mergeCell ref="BH5:BJ5"/>
    <mergeCell ref="BK5:BM5"/>
    <mergeCell ref="BN5:BP5"/>
    <mergeCell ref="A41:A42"/>
    <mergeCell ref="B41:B42"/>
    <mergeCell ref="C41:C42"/>
    <mergeCell ref="D41:H41"/>
    <mergeCell ref="I41:I42"/>
    <mergeCell ref="J41:O41"/>
    <mergeCell ref="P41:X41"/>
    <mergeCell ref="Y41:AH41"/>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 ref="T27" r:id="rId2"/>
    <hyperlink ref="T28" r:id="rId3"/>
  </hyperlinks>
  <pageMargins left="0.39370078740157499" right="0.31496062992126" top="0.61" bottom="0.34" header="0.31496062992126" footer="0.31496062992126"/>
  <pageSetup paperSize="9" orientation="landscape" horizontalDpi="300" verticalDpi="300" r:id="rId4"/>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1" activePane="bottomLeft" state="frozen"/>
      <selection activeCell="A4" sqref="A4"/>
      <selection pane="bottomLeft" activeCell="B35" sqref="B35"/>
    </sheetView>
  </sheetViews>
  <sheetFormatPr defaultColWidth="8.85546875" defaultRowHeight="15.75" x14ac:dyDescent="0.25"/>
  <cols>
    <col min="1" max="1" width="5.140625" style="31" bestFit="1" customWidth="1"/>
    <col min="2" max="2" width="16.85546875" style="29" bestFit="1" customWidth="1"/>
    <col min="3" max="3" width="8.7109375" style="31" customWidth="1"/>
    <col min="4" max="5" width="10.42578125" style="31" customWidth="1"/>
    <col min="6" max="6" width="10.140625" style="29" customWidth="1"/>
    <col min="7" max="7" width="15.7109375" style="29" customWidth="1"/>
    <col min="8" max="8" width="11.7109375" style="29" customWidth="1"/>
    <col min="9" max="10" width="16.42578125" style="29" customWidth="1"/>
    <col min="11" max="11" width="14.5703125" style="29" customWidth="1"/>
    <col min="12" max="12" width="17.28515625" style="29" customWidth="1"/>
    <col min="13" max="14" width="15.42578125" style="29" customWidth="1"/>
    <col min="15" max="15" width="9.7109375" style="29" customWidth="1"/>
    <col min="16" max="16" width="12.85546875" style="29" customWidth="1"/>
    <col min="17" max="17" width="19.7109375" style="29" customWidth="1"/>
    <col min="18" max="18" width="13.28515625" style="29" customWidth="1"/>
    <col min="19" max="19" width="14.28515625" style="29" customWidth="1"/>
    <col min="20" max="20" width="10.7109375" style="32" customWidth="1"/>
    <col min="21" max="21" width="14.140625" style="29" customWidth="1"/>
    <col min="22" max="22" width="10.85546875" style="29" customWidth="1"/>
    <col min="23" max="23" width="15.7109375" style="29" customWidth="1"/>
    <col min="24" max="24" width="11.28515625" style="29" customWidth="1"/>
    <col min="25" max="25" width="13.7109375" style="29" customWidth="1"/>
    <col min="26" max="27" width="13.140625" style="29" customWidth="1"/>
    <col min="28" max="29" width="14.5703125" style="29" customWidth="1"/>
    <col min="30" max="30" width="13.28515625" style="29" customWidth="1"/>
    <col min="31" max="31" width="14.7109375" style="29" customWidth="1"/>
    <col min="32" max="33" width="19.85546875" style="29" customWidth="1"/>
    <col min="34" max="34" width="13.28515625" style="29" customWidth="1"/>
    <col min="35" max="35" width="11.85546875" style="29" customWidth="1"/>
    <col min="36" max="37" width="10.42578125" style="29" customWidth="1"/>
    <col min="38" max="38" width="18.42578125" style="29" customWidth="1"/>
    <col min="39" max="39" width="25.85546875" style="29" customWidth="1"/>
    <col min="40" max="40" width="14.85546875" style="31" customWidth="1"/>
    <col min="41" max="41" width="11.5703125" style="31" customWidth="1"/>
    <col min="42" max="44" width="22" style="29" customWidth="1"/>
    <col min="45" max="45" width="26.7109375" style="29" customWidth="1"/>
    <col min="46" max="46" width="12.85546875" style="29" customWidth="1"/>
    <col min="47" max="47" width="19.28515625" style="29" customWidth="1"/>
    <col min="48" max="48" width="9" style="29" customWidth="1"/>
    <col min="49" max="49" width="12.42578125" style="29" customWidth="1"/>
    <col min="50" max="50" width="14.42578125" style="29" customWidth="1"/>
    <col min="51" max="51" width="12.7109375" style="31" customWidth="1"/>
    <col min="52" max="52" width="20.5703125" style="31" customWidth="1"/>
    <col min="53" max="54" width="11.28515625" style="29" customWidth="1"/>
    <col min="55" max="55" width="10.7109375" style="29" customWidth="1"/>
    <col min="56" max="56" width="9" style="29" customWidth="1"/>
    <col min="57" max="57" width="12.7109375" style="31" customWidth="1"/>
    <col min="58" max="58" width="18.28515625" style="101" customWidth="1"/>
    <col min="59" max="59" width="10.7109375" style="101" customWidth="1"/>
    <col min="60" max="65" width="13.28515625" style="29" customWidth="1"/>
    <col min="66" max="68" width="13.42578125" style="29" customWidth="1"/>
    <col min="69" max="69" width="94.7109375" style="105" customWidth="1"/>
    <col min="70" max="16384" width="8.85546875" style="29"/>
  </cols>
  <sheetData>
    <row r="1" spans="1:70" s="30" customFormat="1" ht="59.45" customHeight="1" x14ac:dyDescent="0.3">
      <c r="A1" s="219" t="s">
        <v>3237</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93"/>
      <c r="AL1" s="94"/>
      <c r="AM1" s="94"/>
      <c r="AN1" s="95"/>
      <c r="AO1" s="95"/>
      <c r="AP1" s="220" t="s">
        <v>3162</v>
      </c>
      <c r="AQ1" s="220"/>
      <c r="AR1" s="220"/>
      <c r="AS1" s="220"/>
      <c r="AT1" s="220"/>
      <c r="AU1" s="220"/>
      <c r="AV1" s="220"/>
      <c r="AW1" s="220"/>
      <c r="AX1" s="220"/>
      <c r="AY1" s="221"/>
      <c r="AZ1" s="221"/>
      <c r="BA1" s="220"/>
      <c r="BB1" s="220"/>
      <c r="BC1" s="220"/>
      <c r="BD1" s="220"/>
      <c r="BE1" s="221"/>
      <c r="BF1" s="221"/>
      <c r="BG1" s="96"/>
      <c r="BH1" s="96"/>
      <c r="BI1" s="96"/>
      <c r="BJ1" s="96"/>
      <c r="BK1" s="96"/>
      <c r="BQ1" s="97"/>
    </row>
    <row r="2" spans="1:70" s="30" customFormat="1" ht="18.600000000000001" customHeight="1" x14ac:dyDescent="0.3">
      <c r="A2" s="93"/>
      <c r="B2" s="93"/>
      <c r="C2" s="93"/>
      <c r="D2" s="93"/>
      <c r="E2" s="93"/>
      <c r="F2" s="93"/>
      <c r="G2" s="93"/>
      <c r="H2" s="93"/>
      <c r="I2" s="93"/>
      <c r="J2" s="93"/>
      <c r="K2" s="93"/>
      <c r="L2" s="98"/>
      <c r="M2" s="98"/>
      <c r="AC2" s="99"/>
      <c r="AD2" s="99"/>
      <c r="AE2" s="99"/>
      <c r="AF2" s="99"/>
      <c r="AG2" s="99"/>
      <c r="AH2" s="99"/>
      <c r="AI2" s="99"/>
      <c r="AJ2" s="99"/>
      <c r="AK2" s="99"/>
      <c r="AL2" s="99"/>
      <c r="AM2" s="99"/>
      <c r="AN2" s="95"/>
      <c r="AO2" s="95"/>
      <c r="AP2" s="99"/>
      <c r="AQ2" s="99"/>
      <c r="AR2" s="99"/>
      <c r="AS2" s="99"/>
      <c r="AT2" s="99"/>
      <c r="AU2" s="99"/>
      <c r="AV2" s="99"/>
      <c r="AW2" s="99"/>
      <c r="AX2" s="99"/>
      <c r="AY2" s="95"/>
      <c r="AZ2" s="95"/>
      <c r="BA2" s="99"/>
      <c r="BB2" s="99"/>
      <c r="BD2" s="99"/>
      <c r="BE2" s="95"/>
      <c r="BF2" s="95"/>
      <c r="BG2" s="96"/>
      <c r="BH2" s="99"/>
      <c r="BI2" s="99"/>
      <c r="BJ2" s="99"/>
      <c r="BK2" s="99"/>
      <c r="BL2" s="99"/>
      <c r="BM2" s="99"/>
      <c r="BN2" s="99"/>
      <c r="BO2" s="99"/>
      <c r="BP2" s="99"/>
      <c r="BQ2" s="100"/>
    </row>
    <row r="3" spans="1:70" s="30" customFormat="1" ht="28.9" customHeight="1" x14ac:dyDescent="0.3">
      <c r="A3" s="222" t="s">
        <v>3238</v>
      </c>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96"/>
      <c r="BH3" s="96"/>
      <c r="BI3" s="96"/>
      <c r="BJ3" s="96"/>
      <c r="BK3" s="96"/>
      <c r="BQ3" s="97"/>
    </row>
    <row r="5" spans="1:70" ht="35.450000000000003" customHeight="1" x14ac:dyDescent="0.25">
      <c r="A5" s="212" t="s">
        <v>958</v>
      </c>
      <c r="B5" s="212" t="s">
        <v>0</v>
      </c>
      <c r="C5" s="212" t="s">
        <v>2475</v>
      </c>
      <c r="D5" s="212" t="s">
        <v>2474</v>
      </c>
      <c r="E5" s="212" t="s">
        <v>3134</v>
      </c>
      <c r="F5" s="212" t="s">
        <v>1</v>
      </c>
      <c r="G5" s="212" t="s">
        <v>1000</v>
      </c>
      <c r="H5" s="212" t="s">
        <v>2</v>
      </c>
      <c r="I5" s="212" t="s">
        <v>3256</v>
      </c>
      <c r="J5" s="212" t="s">
        <v>941</v>
      </c>
      <c r="K5" s="212" t="s">
        <v>2442</v>
      </c>
      <c r="L5" s="212" t="s">
        <v>1110</v>
      </c>
      <c r="M5" s="212" t="s">
        <v>1111</v>
      </c>
      <c r="N5" s="212" t="s">
        <v>2443</v>
      </c>
      <c r="O5" s="212" t="s">
        <v>2444</v>
      </c>
      <c r="P5" s="212" t="s">
        <v>3120</v>
      </c>
      <c r="Q5" s="212" t="s">
        <v>1112</v>
      </c>
      <c r="R5" s="212" t="s">
        <v>2445</v>
      </c>
      <c r="S5" s="212" t="s">
        <v>1113</v>
      </c>
      <c r="T5" s="212" t="s">
        <v>1114</v>
      </c>
      <c r="U5" s="212" t="s">
        <v>2446</v>
      </c>
      <c r="V5" s="212" t="s">
        <v>2447</v>
      </c>
      <c r="W5" s="212" t="s">
        <v>3</v>
      </c>
      <c r="X5" s="212" t="s">
        <v>4</v>
      </c>
      <c r="Y5" s="212" t="s">
        <v>5</v>
      </c>
      <c r="Z5" s="212" t="s">
        <v>6</v>
      </c>
      <c r="AA5" s="212" t="s">
        <v>7</v>
      </c>
      <c r="AB5" s="212" t="s">
        <v>3154</v>
      </c>
      <c r="AC5" s="212" t="s">
        <v>3153</v>
      </c>
      <c r="AD5" s="212" t="s">
        <v>8</v>
      </c>
      <c r="AE5" s="212" t="s">
        <v>9</v>
      </c>
      <c r="AF5" s="212" t="s">
        <v>2448</v>
      </c>
      <c r="AG5" s="212" t="s">
        <v>3158</v>
      </c>
      <c r="AH5" s="212" t="s">
        <v>10</v>
      </c>
      <c r="AI5" s="212" t="s">
        <v>11</v>
      </c>
      <c r="AJ5" s="214" t="s">
        <v>3274</v>
      </c>
      <c r="AK5" s="214"/>
      <c r="AL5" s="214"/>
      <c r="AM5" s="214"/>
      <c r="AN5" s="214"/>
      <c r="AO5" s="214"/>
      <c r="AP5" s="214" t="s">
        <v>3263</v>
      </c>
      <c r="AQ5" s="214"/>
      <c r="AR5" s="214"/>
      <c r="AS5" s="214" t="s">
        <v>3264</v>
      </c>
      <c r="AT5" s="214"/>
      <c r="AU5" s="214"/>
      <c r="AV5" s="214"/>
      <c r="AW5" s="214"/>
      <c r="AX5" s="214" t="s">
        <v>149</v>
      </c>
      <c r="AY5" s="214"/>
      <c r="AZ5" s="214"/>
      <c r="BA5" s="214"/>
      <c r="BB5" s="91"/>
      <c r="BC5" s="214" t="s">
        <v>2451</v>
      </c>
      <c r="BD5" s="214"/>
      <c r="BE5" s="214"/>
      <c r="BF5" s="214"/>
      <c r="BG5" s="214"/>
      <c r="BH5" s="214" t="s">
        <v>3271</v>
      </c>
      <c r="BI5" s="214"/>
      <c r="BJ5" s="214"/>
      <c r="BK5" s="214" t="s">
        <v>3272</v>
      </c>
      <c r="BL5" s="214"/>
      <c r="BM5" s="214"/>
      <c r="BN5" s="212" t="s">
        <v>16</v>
      </c>
      <c r="BO5" s="212"/>
      <c r="BP5" s="212"/>
      <c r="BQ5" s="217" t="s">
        <v>2642</v>
      </c>
    </row>
    <row r="6" spans="1:70" ht="91.15" customHeight="1" x14ac:dyDescent="0.25">
      <c r="A6" s="212"/>
      <c r="B6" s="212"/>
      <c r="C6" s="212"/>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92" t="s">
        <v>3155</v>
      </c>
      <c r="AK6" s="92" t="s">
        <v>12</v>
      </c>
      <c r="AL6" s="92" t="s">
        <v>13</v>
      </c>
      <c r="AM6" s="92" t="s">
        <v>2449</v>
      </c>
      <c r="AN6" s="92" t="s">
        <v>2450</v>
      </c>
      <c r="AO6" s="92" t="s">
        <v>3242</v>
      </c>
      <c r="AP6" s="92" t="s">
        <v>2500</v>
      </c>
      <c r="AQ6" s="92" t="s">
        <v>3257</v>
      </c>
      <c r="AR6" s="92" t="s">
        <v>3243</v>
      </c>
      <c r="AS6" s="92" t="s">
        <v>3264</v>
      </c>
      <c r="AT6" s="92" t="s">
        <v>3257</v>
      </c>
      <c r="AU6" s="92" t="s">
        <v>3243</v>
      </c>
      <c r="AV6" s="92" t="s">
        <v>3266</v>
      </c>
      <c r="AW6" s="92" t="s">
        <v>3265</v>
      </c>
      <c r="AX6" s="92" t="s">
        <v>17</v>
      </c>
      <c r="AY6" s="92" t="s">
        <v>3270</v>
      </c>
      <c r="AZ6" s="92" t="s">
        <v>3243</v>
      </c>
      <c r="BA6" s="92" t="s">
        <v>3156</v>
      </c>
      <c r="BB6" s="92" t="s">
        <v>3808</v>
      </c>
      <c r="BC6" s="92" t="s">
        <v>2452</v>
      </c>
      <c r="BD6" s="92" t="s">
        <v>3127</v>
      </c>
      <c r="BE6" s="92" t="s">
        <v>3257</v>
      </c>
      <c r="BF6" s="92" t="s">
        <v>3115</v>
      </c>
      <c r="BG6" s="92" t="s">
        <v>3273</v>
      </c>
      <c r="BH6" s="92" t="s">
        <v>14</v>
      </c>
      <c r="BI6" s="92" t="s">
        <v>3270</v>
      </c>
      <c r="BJ6" s="92" t="s">
        <v>3243</v>
      </c>
      <c r="BK6" s="92" t="s">
        <v>15</v>
      </c>
      <c r="BL6" s="92" t="s">
        <v>3270</v>
      </c>
      <c r="BM6" s="92" t="s">
        <v>3243</v>
      </c>
      <c r="BN6" s="92" t="s">
        <v>16</v>
      </c>
      <c r="BO6" s="92" t="s">
        <v>3270</v>
      </c>
      <c r="BP6" s="92" t="s">
        <v>3243</v>
      </c>
      <c r="BQ6" s="218"/>
    </row>
    <row r="7" spans="1:70" s="153" customFormat="1" ht="40.15" customHeight="1" x14ac:dyDescent="0.25">
      <c r="A7" s="13" t="s">
        <v>927</v>
      </c>
      <c r="B7" s="2" t="s">
        <v>107</v>
      </c>
      <c r="C7" s="10" t="s">
        <v>938</v>
      </c>
      <c r="D7" s="10"/>
      <c r="E7" s="10" t="s">
        <v>938</v>
      </c>
      <c r="F7" s="3" t="s">
        <v>19</v>
      </c>
      <c r="G7" s="3" t="s">
        <v>979</v>
      </c>
      <c r="H7" s="3" t="s">
        <v>108</v>
      </c>
      <c r="I7" s="3" t="s">
        <v>2601</v>
      </c>
      <c r="J7" s="3" t="s">
        <v>2601</v>
      </c>
      <c r="K7" s="4" t="s">
        <v>1160</v>
      </c>
      <c r="L7" s="5" t="s">
        <v>1161</v>
      </c>
      <c r="M7" s="4" t="s">
        <v>1130</v>
      </c>
      <c r="N7" s="4" t="s">
        <v>2652</v>
      </c>
      <c r="O7" s="10" t="s">
        <v>2505</v>
      </c>
      <c r="P7" s="10" t="s">
        <v>2663</v>
      </c>
      <c r="Q7" s="4" t="s">
        <v>1162</v>
      </c>
      <c r="R7" s="6"/>
      <c r="S7" s="4" t="s">
        <v>1163</v>
      </c>
      <c r="T7" s="4" t="s">
        <v>1164</v>
      </c>
      <c r="U7" s="10" t="s">
        <v>2984</v>
      </c>
      <c r="V7" s="6"/>
      <c r="W7" s="7" t="s">
        <v>109</v>
      </c>
      <c r="X7" s="3" t="s">
        <v>33</v>
      </c>
      <c r="Y7" s="7" t="s">
        <v>109</v>
      </c>
      <c r="Z7" s="3" t="s">
        <v>86</v>
      </c>
      <c r="AA7" s="7" t="s">
        <v>109</v>
      </c>
      <c r="AB7" s="3" t="s">
        <v>4697</v>
      </c>
      <c r="AC7" s="3" t="s">
        <v>67</v>
      </c>
      <c r="AD7" s="7" t="s">
        <v>110</v>
      </c>
      <c r="AE7" s="6"/>
      <c r="AF7" s="7" t="s">
        <v>111</v>
      </c>
      <c r="AG7" s="7" t="s">
        <v>938</v>
      </c>
      <c r="AH7" s="3" t="s">
        <v>27</v>
      </c>
      <c r="AI7" s="3" t="s">
        <v>28</v>
      </c>
      <c r="AJ7" s="3" t="s">
        <v>3151</v>
      </c>
      <c r="AK7" s="8" t="s">
        <v>3139</v>
      </c>
      <c r="AL7" s="8" t="s">
        <v>3635</v>
      </c>
      <c r="AM7" s="8" t="s">
        <v>3636</v>
      </c>
      <c r="AN7" s="13" t="s">
        <v>3637</v>
      </c>
      <c r="AO7" s="10" t="s">
        <v>3233</v>
      </c>
      <c r="AP7" s="3" t="s">
        <v>2483</v>
      </c>
      <c r="AQ7" s="8" t="s">
        <v>3638</v>
      </c>
      <c r="AR7" s="10" t="s">
        <v>2472</v>
      </c>
      <c r="AS7" s="8" t="s">
        <v>3639</v>
      </c>
      <c r="AT7" s="8" t="s">
        <v>2568</v>
      </c>
      <c r="AU7" s="8" t="s">
        <v>3144</v>
      </c>
      <c r="AV7" s="3" t="s">
        <v>3233</v>
      </c>
      <c r="AW7" s="8"/>
      <c r="AX7" s="3" t="s">
        <v>2417</v>
      </c>
      <c r="AY7" s="15">
        <v>43454</v>
      </c>
      <c r="AZ7" s="8" t="s">
        <v>3144</v>
      </c>
      <c r="BA7" s="3" t="s">
        <v>2417</v>
      </c>
      <c r="BB7" s="3"/>
      <c r="BC7" s="3" t="s">
        <v>2490</v>
      </c>
      <c r="BD7" s="3" t="s">
        <v>48</v>
      </c>
      <c r="BE7" s="3" t="s">
        <v>1342</v>
      </c>
      <c r="BF7" s="3" t="s">
        <v>3640</v>
      </c>
      <c r="BG7" s="3" t="s">
        <v>48</v>
      </c>
      <c r="BH7" s="3" t="s">
        <v>45</v>
      </c>
      <c r="BI7" s="8" t="s">
        <v>3641</v>
      </c>
      <c r="BJ7" s="3" t="s">
        <v>3642</v>
      </c>
      <c r="BK7" s="3"/>
      <c r="BL7" s="8"/>
      <c r="BM7" s="3"/>
      <c r="BN7" s="3" t="s">
        <v>3644</v>
      </c>
      <c r="BO7" s="8" t="s">
        <v>3643</v>
      </c>
      <c r="BP7" s="3" t="s">
        <v>3358</v>
      </c>
      <c r="BQ7" s="26" t="s">
        <v>3645</v>
      </c>
      <c r="BR7" s="131" t="s">
        <v>3233</v>
      </c>
    </row>
    <row r="8" spans="1:70" s="153" customFormat="1" ht="40.15" customHeight="1" x14ac:dyDescent="0.25">
      <c r="A8" s="13" t="s">
        <v>928</v>
      </c>
      <c r="B8" s="2" t="s">
        <v>189</v>
      </c>
      <c r="C8" s="10" t="s">
        <v>938</v>
      </c>
      <c r="D8" s="10"/>
      <c r="E8" s="10" t="s">
        <v>938</v>
      </c>
      <c r="F8" s="3" t="s">
        <v>19</v>
      </c>
      <c r="G8" s="3" t="s">
        <v>995</v>
      </c>
      <c r="H8" s="3" t="s">
        <v>190</v>
      </c>
      <c r="I8" s="3" t="s">
        <v>2601</v>
      </c>
      <c r="J8" s="3" t="s">
        <v>2601</v>
      </c>
      <c r="K8" s="9" t="s">
        <v>2519</v>
      </c>
      <c r="L8" s="12" t="s">
        <v>2520</v>
      </c>
      <c r="M8" s="4" t="s">
        <v>1260</v>
      </c>
      <c r="N8" s="4" t="s">
        <v>2652</v>
      </c>
      <c r="O8" s="10" t="s">
        <v>2505</v>
      </c>
      <c r="P8" s="10" t="s">
        <v>2754</v>
      </c>
      <c r="Q8" s="4" t="s">
        <v>2097</v>
      </c>
      <c r="R8" s="6"/>
      <c r="S8" s="4" t="s">
        <v>2098</v>
      </c>
      <c r="T8" s="4" t="s">
        <v>21</v>
      </c>
      <c r="U8" s="10" t="s">
        <v>2985</v>
      </c>
      <c r="V8" s="6"/>
      <c r="W8" s="7" t="s">
        <v>121</v>
      </c>
      <c r="X8" s="3" t="s">
        <v>33</v>
      </c>
      <c r="Y8" s="7" t="s">
        <v>121</v>
      </c>
      <c r="Z8" s="3" t="s">
        <v>86</v>
      </c>
      <c r="AA8" s="7" t="s">
        <v>191</v>
      </c>
      <c r="AB8" s="3" t="s">
        <v>4694</v>
      </c>
      <c r="AC8" s="3" t="s">
        <v>147</v>
      </c>
      <c r="AD8" s="7" t="s">
        <v>110</v>
      </c>
      <c r="AE8" s="6"/>
      <c r="AF8" s="3" t="s">
        <v>21</v>
      </c>
      <c r="AG8" s="3"/>
      <c r="AH8" s="3" t="s">
        <v>27</v>
      </c>
      <c r="AI8" s="3" t="s">
        <v>28</v>
      </c>
      <c r="AJ8" s="3" t="s">
        <v>3151</v>
      </c>
      <c r="AK8" s="8" t="s">
        <v>3139</v>
      </c>
      <c r="AL8" s="8" t="s">
        <v>3646</v>
      </c>
      <c r="AM8" s="8" t="s">
        <v>3674</v>
      </c>
      <c r="AN8" s="13" t="s">
        <v>3759</v>
      </c>
      <c r="AO8" s="10" t="s">
        <v>3233</v>
      </c>
      <c r="AP8" s="8" t="s">
        <v>2485</v>
      </c>
      <c r="AQ8" s="8" t="s">
        <v>3760</v>
      </c>
      <c r="AR8" s="8" t="s">
        <v>3742</v>
      </c>
      <c r="AS8" s="3"/>
      <c r="AT8" s="3"/>
      <c r="AU8" s="3"/>
      <c r="AV8" s="3"/>
      <c r="AW8" s="3"/>
      <c r="AX8" s="3" t="s">
        <v>2417</v>
      </c>
      <c r="AY8" s="15">
        <v>43454</v>
      </c>
      <c r="AZ8" s="8" t="s">
        <v>3144</v>
      </c>
      <c r="BA8" s="3" t="s">
        <v>2417</v>
      </c>
      <c r="BB8" s="3"/>
      <c r="BC8" s="3" t="s">
        <v>32</v>
      </c>
      <c r="BD8" s="3" t="s">
        <v>32</v>
      </c>
      <c r="BE8" s="3" t="s">
        <v>3202</v>
      </c>
      <c r="BF8" s="10" t="s">
        <v>3676</v>
      </c>
      <c r="BG8" s="10" t="s">
        <v>32</v>
      </c>
      <c r="BH8" s="3" t="s">
        <v>21</v>
      </c>
      <c r="BI8" s="3"/>
      <c r="BJ8" s="3"/>
      <c r="BK8" s="3" t="s">
        <v>21</v>
      </c>
      <c r="BL8" s="3"/>
      <c r="BM8" s="3"/>
      <c r="BN8" s="3" t="s">
        <v>46</v>
      </c>
      <c r="BO8" s="8" t="s">
        <v>3277</v>
      </c>
      <c r="BP8" s="3" t="s">
        <v>3358</v>
      </c>
      <c r="BQ8" s="26" t="s">
        <v>3761</v>
      </c>
      <c r="BR8" s="131" t="s">
        <v>3233</v>
      </c>
    </row>
    <row r="9" spans="1:70" s="153" customFormat="1" ht="40.15" customHeight="1" x14ac:dyDescent="0.25">
      <c r="A9" s="13" t="s">
        <v>929</v>
      </c>
      <c r="B9" s="2" t="s">
        <v>290</v>
      </c>
      <c r="C9" s="10" t="s">
        <v>938</v>
      </c>
      <c r="D9" s="10"/>
      <c r="E9" s="10" t="s">
        <v>938</v>
      </c>
      <c r="F9" s="3" t="s">
        <v>19</v>
      </c>
      <c r="G9" s="3" t="s">
        <v>1001</v>
      </c>
      <c r="H9" s="3" t="s">
        <v>291</v>
      </c>
      <c r="I9" s="3" t="s">
        <v>2601</v>
      </c>
      <c r="J9" s="3" t="s">
        <v>2601</v>
      </c>
      <c r="K9" s="9" t="s">
        <v>2521</v>
      </c>
      <c r="L9" s="12" t="s">
        <v>2522</v>
      </c>
      <c r="M9" s="4" t="s">
        <v>1116</v>
      </c>
      <c r="N9" s="4" t="s">
        <v>2652</v>
      </c>
      <c r="O9" s="10" t="s">
        <v>2505</v>
      </c>
      <c r="P9" s="10" t="s">
        <v>1014</v>
      </c>
      <c r="Q9" s="4" t="s">
        <v>1117</v>
      </c>
      <c r="R9" s="6"/>
      <c r="S9" s="4" t="s">
        <v>1118</v>
      </c>
      <c r="T9" s="4" t="s">
        <v>1119</v>
      </c>
      <c r="U9" s="10" t="s">
        <v>2986</v>
      </c>
      <c r="V9" s="6"/>
      <c r="W9" s="7" t="s">
        <v>292</v>
      </c>
      <c r="X9" s="3" t="s">
        <v>33</v>
      </c>
      <c r="Y9" s="7" t="s">
        <v>292</v>
      </c>
      <c r="Z9" s="3" t="s">
        <v>86</v>
      </c>
      <c r="AA9" s="7" t="s">
        <v>292</v>
      </c>
      <c r="AB9" s="3" t="s">
        <v>4690</v>
      </c>
      <c r="AC9" s="3" t="s">
        <v>228</v>
      </c>
      <c r="AD9" s="7" t="s">
        <v>87</v>
      </c>
      <c r="AE9" s="6"/>
      <c r="AF9" s="3" t="s">
        <v>21</v>
      </c>
      <c r="AG9" s="3"/>
      <c r="AH9" s="3" t="s">
        <v>27</v>
      </c>
      <c r="AI9" s="3" t="s">
        <v>28</v>
      </c>
      <c r="AJ9" s="3" t="s">
        <v>3151</v>
      </c>
      <c r="AK9" s="8" t="s">
        <v>3139</v>
      </c>
      <c r="AL9" s="8" t="s">
        <v>3646</v>
      </c>
      <c r="AM9" s="8" t="s">
        <v>3636</v>
      </c>
      <c r="AN9" s="13" t="s">
        <v>3705</v>
      </c>
      <c r="AO9" s="10" t="s">
        <v>3233</v>
      </c>
      <c r="AP9" s="8" t="s">
        <v>2483</v>
      </c>
      <c r="AQ9" s="8" t="s">
        <v>1728</v>
      </c>
      <c r="AR9" s="10" t="s">
        <v>2472</v>
      </c>
      <c r="AS9" s="3"/>
      <c r="AT9" s="3"/>
      <c r="AU9" s="3"/>
      <c r="AV9" s="3"/>
      <c r="AW9" s="3"/>
      <c r="AX9" s="3" t="s">
        <v>2441</v>
      </c>
      <c r="AY9" s="44">
        <v>43454</v>
      </c>
      <c r="AZ9" s="8" t="s">
        <v>3144</v>
      </c>
      <c r="BA9" s="3" t="s">
        <v>2417</v>
      </c>
      <c r="BB9" s="3"/>
      <c r="BC9" s="3" t="s">
        <v>2491</v>
      </c>
      <c r="BD9" s="3" t="s">
        <v>32</v>
      </c>
      <c r="BE9" s="3" t="s">
        <v>3203</v>
      </c>
      <c r="BF9" s="10" t="s">
        <v>3368</v>
      </c>
      <c r="BG9" s="3" t="s">
        <v>32</v>
      </c>
      <c r="BH9" s="3" t="s">
        <v>97</v>
      </c>
      <c r="BI9" s="8" t="s">
        <v>3436</v>
      </c>
      <c r="BJ9" s="3" t="s">
        <v>3494</v>
      </c>
      <c r="BK9" s="3" t="s">
        <v>21</v>
      </c>
      <c r="BL9" s="3"/>
      <c r="BM9" s="3"/>
      <c r="BN9" s="3" t="s">
        <v>21</v>
      </c>
      <c r="BO9" s="3"/>
      <c r="BP9" s="3"/>
      <c r="BQ9" s="26" t="s">
        <v>3706</v>
      </c>
      <c r="BR9" s="131" t="s">
        <v>3233</v>
      </c>
    </row>
    <row r="10" spans="1:70" s="153" customFormat="1" ht="139.15" customHeight="1" x14ac:dyDescent="0.25">
      <c r="A10" s="13" t="s">
        <v>930</v>
      </c>
      <c r="B10" s="2" t="s">
        <v>256</v>
      </c>
      <c r="C10" s="10" t="s">
        <v>938</v>
      </c>
      <c r="D10" s="10"/>
      <c r="E10" s="10" t="s">
        <v>938</v>
      </c>
      <c r="F10" s="3" t="s">
        <v>19</v>
      </c>
      <c r="G10" s="3" t="s">
        <v>979</v>
      </c>
      <c r="H10" s="3" t="s">
        <v>257</v>
      </c>
      <c r="I10" s="3" t="s">
        <v>2601</v>
      </c>
      <c r="J10" s="3" t="s">
        <v>2601</v>
      </c>
      <c r="K10" s="4" t="s">
        <v>2291</v>
      </c>
      <c r="L10" s="12" t="s">
        <v>2532</v>
      </c>
      <c r="M10" s="4" t="s">
        <v>1130</v>
      </c>
      <c r="N10" s="4" t="s">
        <v>2652</v>
      </c>
      <c r="O10" s="10" t="s">
        <v>2655</v>
      </c>
      <c r="P10" s="10" t="s">
        <v>985</v>
      </c>
      <c r="Q10" s="4" t="s">
        <v>2292</v>
      </c>
      <c r="R10" s="6"/>
      <c r="S10" s="4" t="s">
        <v>2293</v>
      </c>
      <c r="T10" s="4" t="s">
        <v>2294</v>
      </c>
      <c r="U10" s="10" t="s">
        <v>2987</v>
      </c>
      <c r="V10" s="6"/>
      <c r="W10" s="7" t="s">
        <v>258</v>
      </c>
      <c r="X10" s="3" t="s">
        <v>33</v>
      </c>
      <c r="Y10" s="7" t="s">
        <v>258</v>
      </c>
      <c r="Z10" s="3" t="s">
        <v>86</v>
      </c>
      <c r="AA10" s="7" t="s">
        <v>258</v>
      </c>
      <c r="AB10" s="3" t="s">
        <v>4690</v>
      </c>
      <c r="AC10" s="3" t="s">
        <v>228</v>
      </c>
      <c r="AD10" s="7" t="s">
        <v>259</v>
      </c>
      <c r="AE10" s="6"/>
      <c r="AF10" s="3" t="s">
        <v>21</v>
      </c>
      <c r="AG10" s="3"/>
      <c r="AH10" s="3" t="s">
        <v>27</v>
      </c>
      <c r="AI10" s="3" t="s">
        <v>28</v>
      </c>
      <c r="AJ10" s="3" t="s">
        <v>3151</v>
      </c>
      <c r="AK10" s="8" t="s">
        <v>3139</v>
      </c>
      <c r="AL10" s="8" t="s">
        <v>3646</v>
      </c>
      <c r="AM10" s="8" t="s">
        <v>3674</v>
      </c>
      <c r="AN10" s="13" t="s">
        <v>3675</v>
      </c>
      <c r="AO10" s="10" t="s">
        <v>3233</v>
      </c>
      <c r="AP10" s="8" t="s">
        <v>2485</v>
      </c>
      <c r="AQ10" s="8" t="s">
        <v>4575</v>
      </c>
      <c r="AR10" s="13" t="s">
        <v>4089</v>
      </c>
      <c r="AS10" s="3"/>
      <c r="AT10" s="3"/>
      <c r="AU10" s="3"/>
      <c r="AV10" s="3"/>
      <c r="AW10" s="3"/>
      <c r="AX10" s="3" t="s">
        <v>2441</v>
      </c>
      <c r="AY10" s="44">
        <v>43454</v>
      </c>
      <c r="AZ10" s="8" t="s">
        <v>3144</v>
      </c>
      <c r="BA10" s="3" t="s">
        <v>2417</v>
      </c>
      <c r="BB10" s="3"/>
      <c r="BC10" s="8" t="s">
        <v>3372</v>
      </c>
      <c r="BD10" s="3" t="s">
        <v>32</v>
      </c>
      <c r="BE10" s="8" t="s">
        <v>3677</v>
      </c>
      <c r="BF10" s="13" t="s">
        <v>3678</v>
      </c>
      <c r="BG10" s="133" t="s">
        <v>32</v>
      </c>
      <c r="BH10" s="3" t="s">
        <v>45</v>
      </c>
      <c r="BI10" s="8" t="s">
        <v>3679</v>
      </c>
      <c r="BJ10" s="3" t="s">
        <v>3459</v>
      </c>
      <c r="BK10" s="3" t="s">
        <v>21</v>
      </c>
      <c r="BL10" s="3"/>
      <c r="BM10" s="3"/>
      <c r="BN10" s="3" t="s">
        <v>21</v>
      </c>
      <c r="BO10" s="3"/>
      <c r="BP10" s="3"/>
      <c r="BQ10" s="26" t="s">
        <v>5621</v>
      </c>
      <c r="BR10" s="131" t="s">
        <v>3233</v>
      </c>
    </row>
    <row r="11" spans="1:70" s="153" customFormat="1" ht="40.15" customHeight="1" x14ac:dyDescent="0.25">
      <c r="A11" s="13" t="s">
        <v>931</v>
      </c>
      <c r="B11" s="2" t="s">
        <v>384</v>
      </c>
      <c r="C11" s="10" t="s">
        <v>938</v>
      </c>
      <c r="D11" s="10"/>
      <c r="E11" s="10" t="s">
        <v>938</v>
      </c>
      <c r="F11" s="3" t="s">
        <v>19</v>
      </c>
      <c r="G11" s="3" t="s">
        <v>1022</v>
      </c>
      <c r="H11" s="3" t="s">
        <v>385</v>
      </c>
      <c r="I11" s="3" t="s">
        <v>2601</v>
      </c>
      <c r="J11" s="3" t="s">
        <v>2601</v>
      </c>
      <c r="K11" s="4" t="s">
        <v>2307</v>
      </c>
      <c r="L11" s="5" t="s">
        <v>2308</v>
      </c>
      <c r="M11" s="4" t="s">
        <v>1130</v>
      </c>
      <c r="N11" s="4" t="s">
        <v>2652</v>
      </c>
      <c r="O11" s="10" t="s">
        <v>2655</v>
      </c>
      <c r="P11" s="10" t="s">
        <v>2674</v>
      </c>
      <c r="Q11" s="4" t="s">
        <v>2309</v>
      </c>
      <c r="R11" s="6"/>
      <c r="S11" s="4" t="s">
        <v>2310</v>
      </c>
      <c r="T11" s="4" t="s">
        <v>21</v>
      </c>
      <c r="U11" s="10" t="s">
        <v>2988</v>
      </c>
      <c r="V11" s="6"/>
      <c r="W11" s="7" t="s">
        <v>214</v>
      </c>
      <c r="X11" s="3" t="s">
        <v>33</v>
      </c>
      <c r="Y11" s="7" t="s">
        <v>214</v>
      </c>
      <c r="Z11" s="3" t="s">
        <v>24</v>
      </c>
      <c r="AA11" s="7" t="s">
        <v>214</v>
      </c>
      <c r="AB11" s="3" t="s">
        <v>4690</v>
      </c>
      <c r="AC11" s="3" t="s">
        <v>228</v>
      </c>
      <c r="AD11" s="8" t="s">
        <v>975</v>
      </c>
      <c r="AE11" s="6"/>
      <c r="AF11" s="3" t="s">
        <v>21</v>
      </c>
      <c r="AG11" s="3"/>
      <c r="AH11" s="3" t="s">
        <v>27</v>
      </c>
      <c r="AI11" s="3" t="s">
        <v>28</v>
      </c>
      <c r="AJ11" s="3" t="s">
        <v>4700</v>
      </c>
      <c r="AK11" s="3" t="s">
        <v>68</v>
      </c>
      <c r="AL11" s="3" t="s">
        <v>383</v>
      </c>
      <c r="AM11" s="3" t="s">
        <v>3647</v>
      </c>
      <c r="AN11" s="13" t="s">
        <v>3746</v>
      </c>
      <c r="AO11" s="10" t="s">
        <v>3233</v>
      </c>
      <c r="AP11" s="8" t="s">
        <v>2483</v>
      </c>
      <c r="AQ11" s="8" t="s">
        <v>3562</v>
      </c>
      <c r="AR11" s="10" t="s">
        <v>2472</v>
      </c>
      <c r="AS11" s="8" t="s">
        <v>3639</v>
      </c>
      <c r="AT11" s="8" t="s">
        <v>2568</v>
      </c>
      <c r="AU11" s="8" t="s">
        <v>3144</v>
      </c>
      <c r="AV11" s="8" t="s">
        <v>3233</v>
      </c>
      <c r="AW11" s="8"/>
      <c r="AX11" s="3" t="s">
        <v>2416</v>
      </c>
      <c r="AY11" s="44">
        <v>43393</v>
      </c>
      <c r="AZ11" s="8" t="s">
        <v>3144</v>
      </c>
      <c r="BA11" s="3" t="s">
        <v>2417</v>
      </c>
      <c r="BB11" s="3"/>
      <c r="BC11" s="3" t="s">
        <v>963</v>
      </c>
      <c r="BD11" s="3" t="s">
        <v>937</v>
      </c>
      <c r="BE11" s="3" t="s">
        <v>3204</v>
      </c>
      <c r="BF11" s="10" t="s">
        <v>3747</v>
      </c>
      <c r="BG11" s="133" t="s">
        <v>963</v>
      </c>
      <c r="BH11" s="3" t="s">
        <v>21</v>
      </c>
      <c r="BI11" s="3"/>
      <c r="BJ11" s="3"/>
      <c r="BK11" s="3" t="s">
        <v>21</v>
      </c>
      <c r="BL11" s="3"/>
      <c r="BM11" s="3"/>
      <c r="BN11" s="3" t="s">
        <v>21</v>
      </c>
      <c r="BO11" s="3"/>
      <c r="BP11" s="3"/>
      <c r="BQ11" s="26" t="s">
        <v>3748</v>
      </c>
      <c r="BR11" s="131" t="s">
        <v>3233</v>
      </c>
    </row>
    <row r="12" spans="1:70" s="153" customFormat="1" ht="168" customHeight="1" x14ac:dyDescent="0.25">
      <c r="A12" s="13" t="s">
        <v>932</v>
      </c>
      <c r="B12" s="2" t="s">
        <v>377</v>
      </c>
      <c r="C12" s="10" t="s">
        <v>938</v>
      </c>
      <c r="D12" s="10"/>
      <c r="E12" s="10" t="s">
        <v>938</v>
      </c>
      <c r="F12" s="3" t="s">
        <v>52</v>
      </c>
      <c r="G12" s="3" t="s">
        <v>1015</v>
      </c>
      <c r="H12" s="3" t="s">
        <v>378</v>
      </c>
      <c r="I12" s="3" t="s">
        <v>2601</v>
      </c>
      <c r="J12" s="3" t="s">
        <v>2601</v>
      </c>
      <c r="K12" s="4" t="s">
        <v>1236</v>
      </c>
      <c r="L12" s="5" t="s">
        <v>379</v>
      </c>
      <c r="M12" s="4" t="s">
        <v>1130</v>
      </c>
      <c r="N12" s="4" t="s">
        <v>2652</v>
      </c>
      <c r="O12" s="10" t="s">
        <v>2505</v>
      </c>
      <c r="P12" s="10" t="s">
        <v>998</v>
      </c>
      <c r="Q12" s="4" t="s">
        <v>1237</v>
      </c>
      <c r="R12" s="6"/>
      <c r="S12" s="4" t="s">
        <v>1238</v>
      </c>
      <c r="T12" s="4" t="s">
        <v>21</v>
      </c>
      <c r="U12" s="10" t="s">
        <v>2989</v>
      </c>
      <c r="V12" s="6"/>
      <c r="W12" s="7" t="s">
        <v>214</v>
      </c>
      <c r="X12" s="10" t="s">
        <v>33</v>
      </c>
      <c r="Y12" s="7" t="s">
        <v>214</v>
      </c>
      <c r="Z12" s="3" t="s">
        <v>24</v>
      </c>
      <c r="AA12" s="7" t="s">
        <v>214</v>
      </c>
      <c r="AB12" s="3" t="s">
        <v>2475</v>
      </c>
      <c r="AC12" s="3" t="s">
        <v>3148</v>
      </c>
      <c r="AD12" s="3" t="s">
        <v>21</v>
      </c>
      <c r="AE12" s="6"/>
      <c r="AF12" s="7" t="s">
        <v>380</v>
      </c>
      <c r="AG12" s="7" t="s">
        <v>938</v>
      </c>
      <c r="AH12" s="3" t="s">
        <v>27</v>
      </c>
      <c r="AI12" s="3" t="s">
        <v>28</v>
      </c>
      <c r="AJ12" s="3" t="s">
        <v>3151</v>
      </c>
      <c r="AK12" s="8" t="s">
        <v>3707</v>
      </c>
      <c r="AL12" s="8" t="s">
        <v>3708</v>
      </c>
      <c r="AM12" s="8" t="s">
        <v>3709</v>
      </c>
      <c r="AN12" s="13" t="s">
        <v>3710</v>
      </c>
      <c r="AO12" s="10" t="s">
        <v>3233</v>
      </c>
      <c r="AP12" s="8" t="s">
        <v>3711</v>
      </c>
      <c r="AQ12" s="8" t="s">
        <v>3712</v>
      </c>
      <c r="AR12" s="10" t="s">
        <v>2472</v>
      </c>
      <c r="AS12" s="8" t="s">
        <v>3713</v>
      </c>
      <c r="AT12" s="8" t="s">
        <v>3714</v>
      </c>
      <c r="AU12" s="8" t="s">
        <v>3297</v>
      </c>
      <c r="AV12" s="3" t="s">
        <v>3233</v>
      </c>
      <c r="AW12" s="8" t="s">
        <v>3233</v>
      </c>
      <c r="AX12" s="8" t="s">
        <v>5541</v>
      </c>
      <c r="AY12" s="134" t="s">
        <v>5542</v>
      </c>
      <c r="AZ12" s="8" t="s">
        <v>5543</v>
      </c>
      <c r="BA12" s="8" t="s">
        <v>2417</v>
      </c>
      <c r="BB12" s="8"/>
      <c r="BC12" s="8" t="s">
        <v>3715</v>
      </c>
      <c r="BD12" s="3" t="s">
        <v>3152</v>
      </c>
      <c r="BE12" s="8" t="s">
        <v>3716</v>
      </c>
      <c r="BF12" s="13" t="s">
        <v>3717</v>
      </c>
      <c r="BG12" s="10" t="s">
        <v>4700</v>
      </c>
      <c r="BH12" s="3" t="s">
        <v>45</v>
      </c>
      <c r="BI12" s="8" t="s">
        <v>3679</v>
      </c>
      <c r="BJ12" s="3" t="s">
        <v>3459</v>
      </c>
      <c r="BK12" s="3" t="s">
        <v>21</v>
      </c>
      <c r="BL12" s="3"/>
      <c r="BM12" s="3"/>
      <c r="BN12" s="3" t="s">
        <v>21</v>
      </c>
      <c r="BO12" s="3"/>
      <c r="BP12" s="3"/>
      <c r="BQ12" s="26" t="s">
        <v>5620</v>
      </c>
      <c r="BR12" s="131" t="s">
        <v>3233</v>
      </c>
    </row>
    <row r="13" spans="1:70" s="153" customFormat="1" ht="40.15" customHeight="1" x14ac:dyDescent="0.25">
      <c r="A13" s="13" t="s">
        <v>933</v>
      </c>
      <c r="B13" s="2" t="s">
        <v>450</v>
      </c>
      <c r="C13" s="10" t="s">
        <v>938</v>
      </c>
      <c r="D13" s="10"/>
      <c r="E13" s="10" t="s">
        <v>938</v>
      </c>
      <c r="F13" s="3" t="s">
        <v>19</v>
      </c>
      <c r="G13" s="3" t="s">
        <v>982</v>
      </c>
      <c r="H13" s="3" t="s">
        <v>451</v>
      </c>
      <c r="I13" s="3" t="s">
        <v>2601</v>
      </c>
      <c r="J13" s="3" t="s">
        <v>2601</v>
      </c>
      <c r="K13" s="4" t="s">
        <v>1271</v>
      </c>
      <c r="L13" s="5" t="s">
        <v>1272</v>
      </c>
      <c r="M13" s="4" t="s">
        <v>1130</v>
      </c>
      <c r="N13" s="4" t="s">
        <v>2652</v>
      </c>
      <c r="O13" s="10" t="s">
        <v>2505</v>
      </c>
      <c r="P13" s="10" t="s">
        <v>2755</v>
      </c>
      <c r="Q13" s="4" t="s">
        <v>1273</v>
      </c>
      <c r="R13" s="6"/>
      <c r="S13" s="4" t="s">
        <v>1274</v>
      </c>
      <c r="T13" s="4" t="s">
        <v>1275</v>
      </c>
      <c r="U13" s="10" t="s">
        <v>2990</v>
      </c>
      <c r="V13" s="6"/>
      <c r="W13" s="7" t="s">
        <v>109</v>
      </c>
      <c r="X13" s="3" t="s">
        <v>33</v>
      </c>
      <c r="Y13" s="7" t="s">
        <v>109</v>
      </c>
      <c r="Z13" s="3" t="s">
        <v>86</v>
      </c>
      <c r="AA13" s="7" t="s">
        <v>109</v>
      </c>
      <c r="AB13" s="3" t="s">
        <v>2475</v>
      </c>
      <c r="AC13" s="3" t="s">
        <v>3148</v>
      </c>
      <c r="AD13" s="3" t="s">
        <v>21</v>
      </c>
      <c r="AE13" s="6"/>
      <c r="AF13" s="3" t="s">
        <v>21</v>
      </c>
      <c r="AG13" s="3"/>
      <c r="AH13" s="3" t="s">
        <v>27</v>
      </c>
      <c r="AI13" s="3" t="s">
        <v>28</v>
      </c>
      <c r="AJ13" s="3" t="s">
        <v>3151</v>
      </c>
      <c r="AK13" s="8" t="s">
        <v>3139</v>
      </c>
      <c r="AL13" s="8" t="s">
        <v>3688</v>
      </c>
      <c r="AM13" s="8" t="s">
        <v>3674</v>
      </c>
      <c r="AN13" s="13" t="s">
        <v>3689</v>
      </c>
      <c r="AO13" s="10" t="s">
        <v>3233</v>
      </c>
      <c r="AP13" s="8" t="s">
        <v>5534</v>
      </c>
      <c r="AQ13" s="8" t="s">
        <v>5579</v>
      </c>
      <c r="AR13" s="13" t="s">
        <v>5536</v>
      </c>
      <c r="AS13" s="8" t="s">
        <v>3639</v>
      </c>
      <c r="AT13" s="8" t="s">
        <v>2568</v>
      </c>
      <c r="AU13" s="8" t="s">
        <v>3144</v>
      </c>
      <c r="AV13" s="8" t="s">
        <v>3233</v>
      </c>
      <c r="AW13" s="8"/>
      <c r="AX13" s="8" t="s">
        <v>5580</v>
      </c>
      <c r="AY13" s="134" t="s">
        <v>5581</v>
      </c>
      <c r="AZ13" s="134" t="s">
        <v>5582</v>
      </c>
      <c r="BA13" s="3" t="s">
        <v>4672</v>
      </c>
      <c r="BB13" s="3"/>
      <c r="BC13" s="8" t="s">
        <v>3691</v>
      </c>
      <c r="BD13" s="3" t="s">
        <v>32</v>
      </c>
      <c r="BE13" s="8" t="s">
        <v>3692</v>
      </c>
      <c r="BF13" s="13" t="s">
        <v>3693</v>
      </c>
      <c r="BG13" s="3" t="s">
        <v>2367</v>
      </c>
      <c r="BH13" s="3" t="s">
        <v>21</v>
      </c>
      <c r="BI13" s="3"/>
      <c r="BJ13" s="3"/>
      <c r="BK13" s="3" t="s">
        <v>21</v>
      </c>
      <c r="BL13" s="3"/>
      <c r="BM13" s="3"/>
      <c r="BN13" s="3" t="s">
        <v>21</v>
      </c>
      <c r="BO13" s="3"/>
      <c r="BP13" s="3"/>
      <c r="BQ13" s="26" t="s">
        <v>3309</v>
      </c>
      <c r="BR13" s="131" t="s">
        <v>3233</v>
      </c>
    </row>
    <row r="14" spans="1:70" s="153" customFormat="1" ht="40.15" customHeight="1" x14ac:dyDescent="0.25">
      <c r="A14" s="13" t="s">
        <v>934</v>
      </c>
      <c r="B14" s="2" t="s">
        <v>626</v>
      </c>
      <c r="C14" s="10" t="s">
        <v>938</v>
      </c>
      <c r="D14" s="10"/>
      <c r="E14" s="10" t="s">
        <v>938</v>
      </c>
      <c r="F14" s="3" t="s">
        <v>52</v>
      </c>
      <c r="G14" s="3" t="s">
        <v>1017</v>
      </c>
      <c r="H14" s="3" t="s">
        <v>627</v>
      </c>
      <c r="I14" s="3" t="s">
        <v>2601</v>
      </c>
      <c r="J14" s="3" t="s">
        <v>2601</v>
      </c>
      <c r="K14" s="9" t="s">
        <v>2523</v>
      </c>
      <c r="L14" s="12" t="s">
        <v>1587</v>
      </c>
      <c r="M14" s="4" t="s">
        <v>1130</v>
      </c>
      <c r="N14" s="4" t="s">
        <v>2652</v>
      </c>
      <c r="O14" s="10" t="s">
        <v>2505</v>
      </c>
      <c r="P14" s="10" t="s">
        <v>2756</v>
      </c>
      <c r="Q14" s="4" t="s">
        <v>1280</v>
      </c>
      <c r="R14" s="6"/>
      <c r="S14" s="4" t="s">
        <v>1281</v>
      </c>
      <c r="T14" s="4" t="s">
        <v>21</v>
      </c>
      <c r="U14" s="10" t="s">
        <v>2991</v>
      </c>
      <c r="V14" s="6"/>
      <c r="W14" s="7" t="s">
        <v>87</v>
      </c>
      <c r="X14" s="3" t="s">
        <v>33</v>
      </c>
      <c r="Y14" s="7" t="s">
        <v>87</v>
      </c>
      <c r="Z14" s="3" t="s">
        <v>86</v>
      </c>
      <c r="AA14" s="7" t="s">
        <v>87</v>
      </c>
      <c r="AB14" s="3" t="s">
        <v>2475</v>
      </c>
      <c r="AC14" s="3" t="s">
        <v>3148</v>
      </c>
      <c r="AD14" s="3" t="s">
        <v>21</v>
      </c>
      <c r="AE14" s="6"/>
      <c r="AF14" s="3" t="s">
        <v>21</v>
      </c>
      <c r="AG14" s="3"/>
      <c r="AH14" s="3" t="s">
        <v>27</v>
      </c>
      <c r="AI14" s="3" t="s">
        <v>28</v>
      </c>
      <c r="AJ14" s="3" t="s">
        <v>3151</v>
      </c>
      <c r="AK14" s="8" t="s">
        <v>3139</v>
      </c>
      <c r="AL14" s="8" t="s">
        <v>3752</v>
      </c>
      <c r="AM14" s="8" t="s">
        <v>3676</v>
      </c>
      <c r="AN14" s="13" t="s">
        <v>3753</v>
      </c>
      <c r="AO14" s="10" t="s">
        <v>3233</v>
      </c>
      <c r="AP14" s="8" t="s">
        <v>2415</v>
      </c>
      <c r="AQ14" s="8" t="s">
        <v>3754</v>
      </c>
      <c r="AR14" s="8" t="s">
        <v>3755</v>
      </c>
      <c r="AS14" s="8" t="s">
        <v>3639</v>
      </c>
      <c r="AT14" s="8" t="s">
        <v>2568</v>
      </c>
      <c r="AU14" s="8" t="s">
        <v>3144</v>
      </c>
      <c r="AV14" s="8" t="s">
        <v>3233</v>
      </c>
      <c r="AW14" s="8"/>
      <c r="AX14" s="3" t="s">
        <v>1080</v>
      </c>
      <c r="AY14" s="44">
        <v>42517</v>
      </c>
      <c r="AZ14" s="44" t="s">
        <v>3756</v>
      </c>
      <c r="BA14" s="3" t="s">
        <v>1080</v>
      </c>
      <c r="BB14" s="3"/>
      <c r="BC14" s="8" t="s">
        <v>3372</v>
      </c>
      <c r="BD14" s="3" t="s">
        <v>32</v>
      </c>
      <c r="BE14" s="8" t="s">
        <v>3757</v>
      </c>
      <c r="BF14" s="13" t="s">
        <v>3758</v>
      </c>
      <c r="BG14" s="28" t="s">
        <v>32</v>
      </c>
      <c r="BH14" s="3" t="s">
        <v>97</v>
      </c>
      <c r="BI14" s="8" t="s">
        <v>3436</v>
      </c>
      <c r="BJ14" s="3" t="s">
        <v>3494</v>
      </c>
      <c r="BK14" s="3" t="s">
        <v>21</v>
      </c>
      <c r="BL14" s="3"/>
      <c r="BM14" s="3"/>
      <c r="BN14" s="3" t="s">
        <v>21</v>
      </c>
      <c r="BO14" s="3"/>
      <c r="BP14" s="3"/>
      <c r="BQ14" s="26"/>
      <c r="BR14" s="131" t="s">
        <v>3233</v>
      </c>
    </row>
    <row r="15" spans="1:70" s="153" customFormat="1" ht="40.15" customHeight="1" x14ac:dyDescent="0.25">
      <c r="A15" s="13" t="s">
        <v>935</v>
      </c>
      <c r="B15" s="2" t="s">
        <v>75</v>
      </c>
      <c r="C15" s="10" t="s">
        <v>938</v>
      </c>
      <c r="D15" s="10"/>
      <c r="E15" s="10" t="s">
        <v>938</v>
      </c>
      <c r="F15" s="3" t="s">
        <v>19</v>
      </c>
      <c r="G15" s="3" t="s">
        <v>1018</v>
      </c>
      <c r="H15" s="3" t="s">
        <v>76</v>
      </c>
      <c r="I15" s="3" t="s">
        <v>2601</v>
      </c>
      <c r="J15" s="3" t="s">
        <v>2601</v>
      </c>
      <c r="K15" s="4" t="s">
        <v>1306</v>
      </c>
      <c r="L15" s="12" t="s">
        <v>1307</v>
      </c>
      <c r="M15" s="4" t="s">
        <v>1130</v>
      </c>
      <c r="N15" s="4" t="s">
        <v>2652</v>
      </c>
      <c r="O15" s="10" t="s">
        <v>2505</v>
      </c>
      <c r="P15" s="10" t="s">
        <v>2757</v>
      </c>
      <c r="Q15" s="4" t="s">
        <v>1308</v>
      </c>
      <c r="R15" s="6"/>
      <c r="S15" s="4" t="s">
        <v>1309</v>
      </c>
      <c r="T15" s="19" t="s">
        <v>1310</v>
      </c>
      <c r="U15" s="10" t="s">
        <v>2992</v>
      </c>
      <c r="V15" s="6"/>
      <c r="W15" s="7" t="s">
        <v>72</v>
      </c>
      <c r="X15" s="3" t="s">
        <v>33</v>
      </c>
      <c r="Y15" s="7" t="s">
        <v>72</v>
      </c>
      <c r="Z15" s="3" t="s">
        <v>24</v>
      </c>
      <c r="AA15" s="7" t="s">
        <v>72</v>
      </c>
      <c r="AB15" s="3" t="s">
        <v>2475</v>
      </c>
      <c r="AC15" s="3" t="s">
        <v>3148</v>
      </c>
      <c r="AD15" s="7" t="s">
        <v>77</v>
      </c>
      <c r="AE15" s="6"/>
      <c r="AF15" s="3" t="s">
        <v>21</v>
      </c>
      <c r="AG15" s="3"/>
      <c r="AH15" s="3" t="s">
        <v>27</v>
      </c>
      <c r="AI15" s="3" t="s">
        <v>28</v>
      </c>
      <c r="AJ15" s="3" t="s">
        <v>4700</v>
      </c>
      <c r="AK15" s="3" t="s">
        <v>68</v>
      </c>
      <c r="AL15" s="8" t="s">
        <v>3656</v>
      </c>
      <c r="AM15" s="8" t="s">
        <v>3657</v>
      </c>
      <c r="AN15" s="13" t="s">
        <v>3658</v>
      </c>
      <c r="AO15" s="140" t="s">
        <v>3659</v>
      </c>
      <c r="AP15" s="8" t="s">
        <v>3503</v>
      </c>
      <c r="AQ15" s="8" t="s">
        <v>3557</v>
      </c>
      <c r="AR15" s="10" t="s">
        <v>2472</v>
      </c>
      <c r="AS15" s="8" t="s">
        <v>3639</v>
      </c>
      <c r="AT15" s="8" t="s">
        <v>2568</v>
      </c>
      <c r="AU15" s="8" t="s">
        <v>3144</v>
      </c>
      <c r="AV15" s="8" t="s">
        <v>3233</v>
      </c>
      <c r="AW15" s="8"/>
      <c r="AX15" s="3" t="s">
        <v>2416</v>
      </c>
      <c r="AY15" s="44">
        <v>43454</v>
      </c>
      <c r="AZ15" s="8" t="s">
        <v>3144</v>
      </c>
      <c r="BA15" s="3" t="s">
        <v>2417</v>
      </c>
      <c r="BB15" s="3"/>
      <c r="BC15" s="8" t="s">
        <v>3660</v>
      </c>
      <c r="BD15" s="3" t="s">
        <v>32</v>
      </c>
      <c r="BE15" s="8" t="s">
        <v>3661</v>
      </c>
      <c r="BF15" s="13" t="s">
        <v>3662</v>
      </c>
      <c r="BG15" s="28" t="s">
        <v>2367</v>
      </c>
      <c r="BH15" s="3" t="s">
        <v>21</v>
      </c>
      <c r="BI15" s="3"/>
      <c r="BJ15" s="3"/>
      <c r="BK15" s="3" t="s">
        <v>21</v>
      </c>
      <c r="BL15" s="3"/>
      <c r="BM15" s="3"/>
      <c r="BN15" s="3" t="s">
        <v>3604</v>
      </c>
      <c r="BO15" s="8" t="s">
        <v>3605</v>
      </c>
      <c r="BP15" s="3" t="s">
        <v>3663</v>
      </c>
      <c r="BQ15" s="26" t="s">
        <v>3664</v>
      </c>
      <c r="BR15" s="131" t="s">
        <v>3233</v>
      </c>
    </row>
    <row r="16" spans="1:70" s="153" customFormat="1" ht="63" x14ac:dyDescent="0.25">
      <c r="A16" s="13" t="s">
        <v>936</v>
      </c>
      <c r="B16" s="2" t="s">
        <v>526</v>
      </c>
      <c r="C16" s="10" t="s">
        <v>938</v>
      </c>
      <c r="D16" s="10"/>
      <c r="E16" s="10" t="s">
        <v>938</v>
      </c>
      <c r="F16" s="3" t="s">
        <v>52</v>
      </c>
      <c r="G16" s="3" t="s">
        <v>987</v>
      </c>
      <c r="H16" s="3" t="s">
        <v>527</v>
      </c>
      <c r="I16" s="3" t="s">
        <v>2601</v>
      </c>
      <c r="J16" s="3" t="s">
        <v>2601</v>
      </c>
      <c r="K16" s="4" t="s">
        <v>1477</v>
      </c>
      <c r="L16" s="5" t="s">
        <v>1478</v>
      </c>
      <c r="M16" s="4" t="s">
        <v>1130</v>
      </c>
      <c r="N16" s="4" t="s">
        <v>2652</v>
      </c>
      <c r="O16" s="10" t="s">
        <v>2505</v>
      </c>
      <c r="P16" s="10" t="s">
        <v>2758</v>
      </c>
      <c r="Q16" s="4" t="s">
        <v>1479</v>
      </c>
      <c r="R16" s="6"/>
      <c r="S16" s="4" t="s">
        <v>1480</v>
      </c>
      <c r="T16" s="4" t="s">
        <v>1481</v>
      </c>
      <c r="U16" s="10" t="s">
        <v>2993</v>
      </c>
      <c r="V16" s="6"/>
      <c r="W16" s="7" t="s">
        <v>121</v>
      </c>
      <c r="X16" s="3" t="s">
        <v>33</v>
      </c>
      <c r="Y16" s="7" t="s">
        <v>121</v>
      </c>
      <c r="Z16" s="3" t="s">
        <v>86</v>
      </c>
      <c r="AA16" s="7" t="s">
        <v>121</v>
      </c>
      <c r="AB16" s="3" t="s">
        <v>2475</v>
      </c>
      <c r="AC16" s="3" t="s">
        <v>3148</v>
      </c>
      <c r="AD16" s="3" t="s">
        <v>21</v>
      </c>
      <c r="AE16" s="6"/>
      <c r="AF16" s="3" t="s">
        <v>21</v>
      </c>
      <c r="AG16" s="3"/>
      <c r="AH16" s="3" t="s">
        <v>27</v>
      </c>
      <c r="AI16" s="3" t="s">
        <v>28</v>
      </c>
      <c r="AJ16" s="3" t="s">
        <v>3151</v>
      </c>
      <c r="AK16" s="8" t="s">
        <v>3139</v>
      </c>
      <c r="AL16" s="8" t="s">
        <v>3694</v>
      </c>
      <c r="AM16" s="3" t="s">
        <v>3299</v>
      </c>
      <c r="AN16" s="13" t="s">
        <v>3695</v>
      </c>
      <c r="AO16" s="13" t="s">
        <v>3696</v>
      </c>
      <c r="AP16" s="8" t="s">
        <v>5639</v>
      </c>
      <c r="AQ16" s="8" t="s">
        <v>3698</v>
      </c>
      <c r="AR16" s="13" t="s">
        <v>3697</v>
      </c>
      <c r="AS16" s="8" t="s">
        <v>3639</v>
      </c>
      <c r="AT16" s="8" t="s">
        <v>2568</v>
      </c>
      <c r="AU16" s="8" t="s">
        <v>3144</v>
      </c>
      <c r="AV16" s="8" t="s">
        <v>3233</v>
      </c>
      <c r="AW16" s="8"/>
      <c r="AX16" s="135" t="s">
        <v>2417</v>
      </c>
      <c r="AY16" s="139">
        <v>43454</v>
      </c>
      <c r="AZ16" s="44"/>
      <c r="BA16" s="3"/>
      <c r="BB16" s="3"/>
      <c r="BC16" s="3" t="s">
        <v>2484</v>
      </c>
      <c r="BD16" s="3" t="s">
        <v>32</v>
      </c>
      <c r="BE16" s="8" t="s">
        <v>3241</v>
      </c>
      <c r="BF16" s="8" t="s">
        <v>3699</v>
      </c>
      <c r="BG16" s="133" t="s">
        <v>32</v>
      </c>
      <c r="BH16" s="3" t="s">
        <v>21</v>
      </c>
      <c r="BI16" s="3"/>
      <c r="BJ16" s="3"/>
      <c r="BK16" s="3" t="s">
        <v>21</v>
      </c>
      <c r="BL16" s="3"/>
      <c r="BM16" s="3"/>
      <c r="BN16" s="3" t="s">
        <v>21</v>
      </c>
      <c r="BO16" s="3"/>
      <c r="BP16" s="3"/>
      <c r="BQ16" s="26" t="s">
        <v>3700</v>
      </c>
      <c r="BR16" s="131" t="s">
        <v>3233</v>
      </c>
    </row>
    <row r="17" spans="1:70" s="153" customFormat="1" ht="40.15" customHeight="1" x14ac:dyDescent="0.25">
      <c r="A17" s="13" t="s">
        <v>5033</v>
      </c>
      <c r="B17" s="2" t="s">
        <v>287</v>
      </c>
      <c r="C17" s="10" t="s">
        <v>938</v>
      </c>
      <c r="D17" s="10"/>
      <c r="E17" s="10" t="s">
        <v>938</v>
      </c>
      <c r="F17" s="3" t="s">
        <v>19</v>
      </c>
      <c r="G17" s="3" t="s">
        <v>1024</v>
      </c>
      <c r="H17" s="3" t="s">
        <v>288</v>
      </c>
      <c r="I17" s="3" t="s">
        <v>2601</v>
      </c>
      <c r="J17" s="3" t="s">
        <v>2601</v>
      </c>
      <c r="K17" s="9" t="s">
        <v>2525</v>
      </c>
      <c r="L17" s="12" t="s">
        <v>2524</v>
      </c>
      <c r="M17" s="4" t="s">
        <v>1260</v>
      </c>
      <c r="N17" s="4" t="s">
        <v>2652</v>
      </c>
      <c r="O17" s="10" t="s">
        <v>2505</v>
      </c>
      <c r="P17" s="10" t="s">
        <v>2759</v>
      </c>
      <c r="Q17" s="4" t="s">
        <v>1573</v>
      </c>
      <c r="R17" s="6"/>
      <c r="S17" s="4" t="s">
        <v>1574</v>
      </c>
      <c r="T17" s="4" t="s">
        <v>1575</v>
      </c>
      <c r="U17" s="10" t="s">
        <v>2994</v>
      </c>
      <c r="V17" s="6"/>
      <c r="W17" s="7" t="s">
        <v>195</v>
      </c>
      <c r="X17" s="3" t="s">
        <v>33</v>
      </c>
      <c r="Y17" s="7" t="s">
        <v>195</v>
      </c>
      <c r="Z17" s="3" t="s">
        <v>86</v>
      </c>
      <c r="AA17" s="7" t="s">
        <v>195</v>
      </c>
      <c r="AB17" s="3" t="s">
        <v>2475</v>
      </c>
      <c r="AC17" s="3" t="s">
        <v>3148</v>
      </c>
      <c r="AD17" s="7"/>
      <c r="AE17" s="6"/>
      <c r="AF17" s="3" t="s">
        <v>21</v>
      </c>
      <c r="AG17" s="3"/>
      <c r="AH17" s="3" t="s">
        <v>27</v>
      </c>
      <c r="AI17" s="3" t="s">
        <v>28</v>
      </c>
      <c r="AJ17" s="3" t="s">
        <v>3151</v>
      </c>
      <c r="AK17" s="8" t="s">
        <v>3139</v>
      </c>
      <c r="AL17" s="8" t="s">
        <v>3733</v>
      </c>
      <c r="AM17" s="8" t="s">
        <v>3732</v>
      </c>
      <c r="AN17" s="13" t="s">
        <v>3731</v>
      </c>
      <c r="AO17" s="10" t="s">
        <v>3233</v>
      </c>
      <c r="AP17" s="8" t="s">
        <v>3507</v>
      </c>
      <c r="AQ17" s="8" t="s">
        <v>3734</v>
      </c>
      <c r="AR17" s="13" t="s">
        <v>3464</v>
      </c>
      <c r="AS17" s="3"/>
      <c r="AT17" s="3"/>
      <c r="AU17" s="3"/>
      <c r="AV17" s="3"/>
      <c r="AW17" s="3"/>
      <c r="AX17" s="3" t="s">
        <v>1080</v>
      </c>
      <c r="AY17" s="44">
        <v>37770</v>
      </c>
      <c r="AZ17" s="44" t="s">
        <v>3735</v>
      </c>
      <c r="BA17" s="3" t="s">
        <v>1080</v>
      </c>
      <c r="BB17" s="3"/>
      <c r="BC17" s="3" t="s">
        <v>32</v>
      </c>
      <c r="BD17" s="3" t="s">
        <v>32</v>
      </c>
      <c r="BE17" s="3" t="s">
        <v>3202</v>
      </c>
      <c r="BF17" s="10" t="s">
        <v>3676</v>
      </c>
      <c r="BG17" s="133" t="s">
        <v>32</v>
      </c>
      <c r="BH17" s="3" t="s">
        <v>45</v>
      </c>
      <c r="BI17" s="8" t="s">
        <v>3679</v>
      </c>
      <c r="BJ17" s="3" t="s">
        <v>3459</v>
      </c>
      <c r="BK17" s="3" t="s">
        <v>21</v>
      </c>
      <c r="BL17" s="3"/>
      <c r="BM17" s="3"/>
      <c r="BN17" s="3" t="s">
        <v>21</v>
      </c>
      <c r="BO17" s="3"/>
      <c r="BP17" s="3"/>
      <c r="BQ17" s="26" t="s">
        <v>3736</v>
      </c>
      <c r="BR17" s="131" t="s">
        <v>3233</v>
      </c>
    </row>
    <row r="18" spans="1:70" s="153" customFormat="1" ht="40.15" customHeight="1" x14ac:dyDescent="0.25">
      <c r="A18" s="13" t="s">
        <v>5034</v>
      </c>
      <c r="B18" s="2" t="s">
        <v>192</v>
      </c>
      <c r="C18" s="10" t="s">
        <v>938</v>
      </c>
      <c r="D18" s="10"/>
      <c r="E18" s="10" t="s">
        <v>938</v>
      </c>
      <c r="F18" s="3" t="s">
        <v>19</v>
      </c>
      <c r="G18" s="3" t="s">
        <v>979</v>
      </c>
      <c r="H18" s="3" t="s">
        <v>557</v>
      </c>
      <c r="I18" s="3" t="s">
        <v>2601</v>
      </c>
      <c r="J18" s="3" t="s">
        <v>2601</v>
      </c>
      <c r="K18" s="9" t="s">
        <v>1631</v>
      </c>
      <c r="L18" s="12" t="s">
        <v>2526</v>
      </c>
      <c r="M18" s="4" t="s">
        <v>1130</v>
      </c>
      <c r="N18" s="4" t="s">
        <v>2652</v>
      </c>
      <c r="O18" s="10" t="s">
        <v>2505</v>
      </c>
      <c r="P18" s="10" t="s">
        <v>2740</v>
      </c>
      <c r="Q18" s="4" t="s">
        <v>1637</v>
      </c>
      <c r="R18" s="6"/>
      <c r="S18" s="4" t="s">
        <v>1638</v>
      </c>
      <c r="T18" s="4" t="s">
        <v>1639</v>
      </c>
      <c r="U18" s="10" t="s">
        <v>2969</v>
      </c>
      <c r="V18" s="6"/>
      <c r="W18" s="7" t="s">
        <v>124</v>
      </c>
      <c r="X18" s="3" t="s">
        <v>33</v>
      </c>
      <c r="Y18" s="7" t="s">
        <v>124</v>
      </c>
      <c r="Z18" s="3" t="s">
        <v>86</v>
      </c>
      <c r="AA18" s="7" t="s">
        <v>124</v>
      </c>
      <c r="AB18" s="3" t="s">
        <v>2475</v>
      </c>
      <c r="AC18" s="3" t="s">
        <v>3148</v>
      </c>
      <c r="AD18" s="3" t="s">
        <v>21</v>
      </c>
      <c r="AE18" s="6"/>
      <c r="AF18" s="3" t="s">
        <v>21</v>
      </c>
      <c r="AG18" s="3"/>
      <c r="AH18" s="3" t="s">
        <v>27</v>
      </c>
      <c r="AI18" s="3" t="s">
        <v>28</v>
      </c>
      <c r="AJ18" s="3" t="s">
        <v>3151</v>
      </c>
      <c r="AK18" s="8" t="s">
        <v>3139</v>
      </c>
      <c r="AL18" s="8" t="s">
        <v>3718</v>
      </c>
      <c r="AM18" s="8" t="s">
        <v>3719</v>
      </c>
      <c r="AN18" s="13" t="s">
        <v>3720</v>
      </c>
      <c r="AO18" s="10" t="s">
        <v>3233</v>
      </c>
      <c r="AP18" s="8" t="s">
        <v>3721</v>
      </c>
      <c r="AQ18" s="8" t="s">
        <v>3722</v>
      </c>
      <c r="AR18" s="13" t="s">
        <v>3723</v>
      </c>
      <c r="AS18" s="8" t="s">
        <v>3724</v>
      </c>
      <c r="AT18" s="8" t="s">
        <v>3725</v>
      </c>
      <c r="AU18" s="8" t="s">
        <v>3726</v>
      </c>
      <c r="AV18" s="3" t="s">
        <v>3233</v>
      </c>
      <c r="AW18" s="3"/>
      <c r="AX18" s="3" t="s">
        <v>1080</v>
      </c>
      <c r="AY18" s="44">
        <v>37190</v>
      </c>
      <c r="AZ18" s="44" t="s">
        <v>3329</v>
      </c>
      <c r="BA18" s="3" t="s">
        <v>1080</v>
      </c>
      <c r="BB18" s="3"/>
      <c r="BC18" s="8" t="s">
        <v>3727</v>
      </c>
      <c r="BD18" s="3" t="s">
        <v>32</v>
      </c>
      <c r="BE18" s="8" t="s">
        <v>3728</v>
      </c>
      <c r="BF18" s="13" t="s">
        <v>3729</v>
      </c>
      <c r="BG18" s="3" t="s">
        <v>32</v>
      </c>
      <c r="BH18" s="136"/>
      <c r="BI18" s="10"/>
      <c r="BJ18" s="10"/>
      <c r="BK18" s="3" t="s">
        <v>21</v>
      </c>
      <c r="BL18" s="3"/>
      <c r="BM18" s="3"/>
      <c r="BN18" s="3" t="s">
        <v>21</v>
      </c>
      <c r="BO18" s="3"/>
      <c r="BP18" s="3"/>
      <c r="BQ18" s="26" t="s">
        <v>3730</v>
      </c>
      <c r="BR18" s="131" t="s">
        <v>3233</v>
      </c>
    </row>
    <row r="19" spans="1:70" s="153" customFormat="1" ht="40.15" customHeight="1" x14ac:dyDescent="0.25">
      <c r="A19" s="13" t="s">
        <v>5035</v>
      </c>
      <c r="B19" s="2" t="s">
        <v>411</v>
      </c>
      <c r="C19" s="10" t="s">
        <v>938</v>
      </c>
      <c r="D19" s="10"/>
      <c r="E19" s="10" t="s">
        <v>938</v>
      </c>
      <c r="F19" s="3" t="s">
        <v>19</v>
      </c>
      <c r="G19" s="3" t="s">
        <v>984</v>
      </c>
      <c r="H19" s="3" t="s">
        <v>412</v>
      </c>
      <c r="I19" s="3" t="s">
        <v>2601</v>
      </c>
      <c r="J19" s="3" t="s">
        <v>2601</v>
      </c>
      <c r="K19" s="9" t="s">
        <v>2527</v>
      </c>
      <c r="L19" s="12" t="s">
        <v>2528</v>
      </c>
      <c r="M19" s="4" t="s">
        <v>1260</v>
      </c>
      <c r="N19" s="4" t="s">
        <v>2652</v>
      </c>
      <c r="O19" s="10" t="s">
        <v>2505</v>
      </c>
      <c r="P19" s="10" t="s">
        <v>2760</v>
      </c>
      <c r="Q19" s="4" t="s">
        <v>1672</v>
      </c>
      <c r="R19" s="6"/>
      <c r="S19" s="4" t="s">
        <v>1673</v>
      </c>
      <c r="T19" s="4" t="s">
        <v>1674</v>
      </c>
      <c r="U19" s="10" t="s">
        <v>2995</v>
      </c>
      <c r="V19" s="6"/>
      <c r="W19" s="7" t="s">
        <v>41</v>
      </c>
      <c r="X19" s="3" t="s">
        <v>33</v>
      </c>
      <c r="Y19" s="7" t="s">
        <v>41</v>
      </c>
      <c r="Z19" s="3" t="s">
        <v>24</v>
      </c>
      <c r="AA19" s="7" t="s">
        <v>41</v>
      </c>
      <c r="AB19" s="3" t="s">
        <v>2475</v>
      </c>
      <c r="AC19" s="3" t="s">
        <v>3148</v>
      </c>
      <c r="AD19" s="3" t="s">
        <v>21</v>
      </c>
      <c r="AE19" s="6"/>
      <c r="AF19" s="3" t="s">
        <v>21</v>
      </c>
      <c r="AG19" s="3"/>
      <c r="AH19" s="3" t="s">
        <v>27</v>
      </c>
      <c r="AI19" s="3" t="s">
        <v>28</v>
      </c>
      <c r="AJ19" s="3" t="s">
        <v>3151</v>
      </c>
      <c r="AK19" s="8" t="s">
        <v>3139</v>
      </c>
      <c r="AL19" s="8" t="s">
        <v>3762</v>
      </c>
      <c r="AM19" s="8" t="s">
        <v>3665</v>
      </c>
      <c r="AN19" s="13" t="s">
        <v>3763</v>
      </c>
      <c r="AO19" s="10" t="s">
        <v>3233</v>
      </c>
      <c r="AP19" s="8" t="s">
        <v>3324</v>
      </c>
      <c r="AQ19" s="8" t="s">
        <v>3764</v>
      </c>
      <c r="AR19" s="10" t="s">
        <v>2472</v>
      </c>
      <c r="AS19" s="8" t="s">
        <v>3639</v>
      </c>
      <c r="AT19" s="8" t="s">
        <v>2568</v>
      </c>
      <c r="AU19" s="8" t="s">
        <v>3144</v>
      </c>
      <c r="AV19" s="8" t="s">
        <v>3233</v>
      </c>
      <c r="AW19" s="8"/>
      <c r="AX19" s="3" t="s">
        <v>1080</v>
      </c>
      <c r="AY19" s="44">
        <v>37914</v>
      </c>
      <c r="AZ19" s="44" t="s">
        <v>3765</v>
      </c>
      <c r="BA19" s="3" t="s">
        <v>1080</v>
      </c>
      <c r="BB19" s="3"/>
      <c r="BC19" s="3" t="s">
        <v>963</v>
      </c>
      <c r="BD19" s="3" t="s">
        <v>937</v>
      </c>
      <c r="BE19" s="8" t="s">
        <v>3228</v>
      </c>
      <c r="BF19" s="10" t="s">
        <v>3745</v>
      </c>
      <c r="BG19" s="133" t="s">
        <v>963</v>
      </c>
      <c r="BH19" s="3" t="s">
        <v>97</v>
      </c>
      <c r="BI19" s="8" t="s">
        <v>3750</v>
      </c>
      <c r="BJ19" s="3" t="s">
        <v>3494</v>
      </c>
      <c r="BK19" s="3" t="s">
        <v>21</v>
      </c>
      <c r="BL19" s="3"/>
      <c r="BM19" s="3"/>
      <c r="BN19" s="3" t="s">
        <v>21</v>
      </c>
      <c r="BO19" s="3"/>
      <c r="BP19" s="3"/>
      <c r="BQ19" s="26" t="s">
        <v>3766</v>
      </c>
      <c r="BR19" s="131" t="s">
        <v>3233</v>
      </c>
    </row>
    <row r="20" spans="1:70" s="153" customFormat="1" ht="40.15" customHeight="1" x14ac:dyDescent="0.25">
      <c r="A20" s="13" t="s">
        <v>5036</v>
      </c>
      <c r="B20" s="14" t="s">
        <v>1097</v>
      </c>
      <c r="C20" s="10" t="s">
        <v>938</v>
      </c>
      <c r="D20" s="10"/>
      <c r="E20" s="10" t="s">
        <v>938</v>
      </c>
      <c r="F20" s="10" t="s">
        <v>19</v>
      </c>
      <c r="G20" s="10" t="s">
        <v>997</v>
      </c>
      <c r="H20" s="13" t="s">
        <v>1098</v>
      </c>
      <c r="I20" s="3" t="s">
        <v>2601</v>
      </c>
      <c r="J20" s="3" t="s">
        <v>2601</v>
      </c>
      <c r="K20" s="10">
        <v>331950060</v>
      </c>
      <c r="L20" s="15">
        <v>42923</v>
      </c>
      <c r="M20" s="10" t="s">
        <v>2339</v>
      </c>
      <c r="N20" s="10" t="s">
        <v>2652</v>
      </c>
      <c r="O20" s="10" t="s">
        <v>2505</v>
      </c>
      <c r="P20" s="10" t="s">
        <v>2761</v>
      </c>
      <c r="Q20" s="10" t="s">
        <v>2340</v>
      </c>
      <c r="R20" s="6"/>
      <c r="S20" s="13" t="s">
        <v>1095</v>
      </c>
      <c r="T20" s="10"/>
      <c r="U20" s="10" t="e">
        <v>#N/A</v>
      </c>
      <c r="V20" s="6"/>
      <c r="W20" s="13" t="s">
        <v>1099</v>
      </c>
      <c r="X20" s="10" t="s">
        <v>33</v>
      </c>
      <c r="Y20" s="13" t="s">
        <v>1099</v>
      </c>
      <c r="Z20" s="3" t="s">
        <v>86</v>
      </c>
      <c r="AA20" s="13" t="s">
        <v>1100</v>
      </c>
      <c r="AB20" s="3" t="s">
        <v>2475</v>
      </c>
      <c r="AC20" s="3" t="s">
        <v>3148</v>
      </c>
      <c r="AD20" s="10"/>
      <c r="AE20" s="6"/>
      <c r="AF20" s="10"/>
      <c r="AG20" s="10"/>
      <c r="AH20" s="16" t="s">
        <v>28</v>
      </c>
      <c r="AI20" s="16" t="s">
        <v>27</v>
      </c>
      <c r="AJ20" s="3" t="s">
        <v>3151</v>
      </c>
      <c r="AK20" s="8" t="s">
        <v>3139</v>
      </c>
      <c r="AL20" s="8" t="s">
        <v>3646</v>
      </c>
      <c r="AM20" s="8" t="s">
        <v>3647</v>
      </c>
      <c r="AN20" s="13" t="s">
        <v>3648</v>
      </c>
      <c r="AO20" s="10" t="s">
        <v>3233</v>
      </c>
      <c r="AP20" s="10" t="s">
        <v>1106</v>
      </c>
      <c r="AQ20" s="13" t="s">
        <v>3649</v>
      </c>
      <c r="AR20" s="8" t="s">
        <v>3647</v>
      </c>
      <c r="AS20" s="3"/>
      <c r="AT20" s="3"/>
      <c r="AU20" s="3"/>
      <c r="AV20" s="3"/>
      <c r="AW20" s="3"/>
      <c r="AX20" s="13" t="s">
        <v>2426</v>
      </c>
      <c r="AY20" s="134" t="s">
        <v>3651</v>
      </c>
      <c r="AZ20" s="134" t="s">
        <v>3650</v>
      </c>
      <c r="BA20" s="13" t="s">
        <v>1080</v>
      </c>
      <c r="BB20" s="13"/>
      <c r="BC20" s="13" t="s">
        <v>3652</v>
      </c>
      <c r="BD20" s="10" t="s">
        <v>32</v>
      </c>
      <c r="BE20" s="21" t="s">
        <v>3653</v>
      </c>
      <c r="BF20" s="13" t="s">
        <v>3654</v>
      </c>
      <c r="BG20" s="10" t="s">
        <v>32</v>
      </c>
      <c r="BH20" s="10"/>
      <c r="BI20" s="10"/>
      <c r="BJ20" s="10"/>
      <c r="BK20" s="10"/>
      <c r="BL20" s="10"/>
      <c r="BM20" s="10"/>
      <c r="BN20" s="10"/>
      <c r="BO20" s="10"/>
      <c r="BP20" s="10"/>
      <c r="BQ20" s="27" t="s">
        <v>3655</v>
      </c>
      <c r="BR20" s="131" t="s">
        <v>3233</v>
      </c>
    </row>
    <row r="21" spans="1:70" s="153" customFormat="1" ht="40.15" customHeight="1" x14ac:dyDescent="0.25">
      <c r="A21" s="13" t="s">
        <v>5037</v>
      </c>
      <c r="B21" s="2" t="s">
        <v>575</v>
      </c>
      <c r="C21" s="10" t="s">
        <v>938</v>
      </c>
      <c r="D21" s="10"/>
      <c r="E21" s="10" t="s">
        <v>938</v>
      </c>
      <c r="F21" s="3" t="s">
        <v>19</v>
      </c>
      <c r="G21" s="3" t="s">
        <v>979</v>
      </c>
      <c r="H21" s="3" t="s">
        <v>576</v>
      </c>
      <c r="I21" s="3" t="s">
        <v>2601</v>
      </c>
      <c r="J21" s="3" t="s">
        <v>2601</v>
      </c>
      <c r="K21" s="4" t="s">
        <v>1694</v>
      </c>
      <c r="L21" s="5" t="s">
        <v>1695</v>
      </c>
      <c r="M21" s="4" t="s">
        <v>1130</v>
      </c>
      <c r="N21" s="4" t="s">
        <v>2652</v>
      </c>
      <c r="O21" s="10" t="s">
        <v>2655</v>
      </c>
      <c r="P21" s="10" t="s">
        <v>2762</v>
      </c>
      <c r="Q21" s="4" t="s">
        <v>1696</v>
      </c>
      <c r="R21" s="6"/>
      <c r="S21" s="4" t="s">
        <v>1697</v>
      </c>
      <c r="T21" s="4" t="s">
        <v>21</v>
      </c>
      <c r="U21" s="10" t="s">
        <v>2996</v>
      </c>
      <c r="V21" s="6"/>
      <c r="W21" s="7" t="s">
        <v>124</v>
      </c>
      <c r="X21" s="3" t="s">
        <v>33</v>
      </c>
      <c r="Y21" s="7" t="s">
        <v>124</v>
      </c>
      <c r="Z21" s="3" t="s">
        <v>86</v>
      </c>
      <c r="AA21" s="7" t="s">
        <v>124</v>
      </c>
      <c r="AB21" s="3" t="s">
        <v>2475</v>
      </c>
      <c r="AC21" s="3" t="s">
        <v>3148</v>
      </c>
      <c r="AD21" s="3" t="s">
        <v>21</v>
      </c>
      <c r="AE21" s="6"/>
      <c r="AF21" s="3" t="s">
        <v>21</v>
      </c>
      <c r="AG21" s="3"/>
      <c r="AH21" s="3" t="s">
        <v>27</v>
      </c>
      <c r="AI21" s="3" t="s">
        <v>28</v>
      </c>
      <c r="AJ21" s="3" t="s">
        <v>3151</v>
      </c>
      <c r="AK21" s="8" t="s">
        <v>3139</v>
      </c>
      <c r="AL21" s="8" t="s">
        <v>3646</v>
      </c>
      <c r="AM21" s="8" t="s">
        <v>3674</v>
      </c>
      <c r="AN21" s="13" t="s">
        <v>3684</v>
      </c>
      <c r="AO21" s="10" t="s">
        <v>3233</v>
      </c>
      <c r="AP21" s="8" t="s">
        <v>2494</v>
      </c>
      <c r="AQ21" s="8" t="s">
        <v>3553</v>
      </c>
      <c r="AR21" s="10" t="s">
        <v>2472</v>
      </c>
      <c r="AS21" s="8" t="s">
        <v>3639</v>
      </c>
      <c r="AT21" s="8" t="s">
        <v>2568</v>
      </c>
      <c r="AU21" s="8" t="s">
        <v>3144</v>
      </c>
      <c r="AV21" s="8" t="s">
        <v>3233</v>
      </c>
      <c r="AW21" s="8"/>
      <c r="AX21" s="3" t="s">
        <v>2416</v>
      </c>
      <c r="AY21" s="44">
        <v>43454</v>
      </c>
      <c r="AZ21" s="8" t="s">
        <v>3144</v>
      </c>
      <c r="BA21" s="3" t="s">
        <v>2417</v>
      </c>
      <c r="BB21" s="3"/>
      <c r="BC21" s="3" t="s">
        <v>32</v>
      </c>
      <c r="BD21" s="3" t="s">
        <v>32</v>
      </c>
      <c r="BE21" s="3" t="s">
        <v>763</v>
      </c>
      <c r="BF21" s="10" t="s">
        <v>3676</v>
      </c>
      <c r="BG21" s="133" t="s">
        <v>32</v>
      </c>
      <c r="BH21" s="3" t="s">
        <v>21</v>
      </c>
      <c r="BI21" s="3"/>
      <c r="BJ21" s="3"/>
      <c r="BK21" s="3" t="s">
        <v>21</v>
      </c>
      <c r="BL21" s="3"/>
      <c r="BM21" s="3"/>
      <c r="BN21" s="3" t="s">
        <v>21</v>
      </c>
      <c r="BO21" s="3"/>
      <c r="BP21" s="3"/>
      <c r="BQ21" s="26" t="s">
        <v>3685</v>
      </c>
      <c r="BR21" s="131" t="s">
        <v>3233</v>
      </c>
    </row>
    <row r="22" spans="1:70" s="153" customFormat="1" ht="40.15" customHeight="1" x14ac:dyDescent="0.25">
      <c r="A22" s="13" t="s">
        <v>5038</v>
      </c>
      <c r="B22" s="2" t="s">
        <v>392</v>
      </c>
      <c r="C22" s="10" t="s">
        <v>938</v>
      </c>
      <c r="D22" s="10"/>
      <c r="E22" s="10" t="s">
        <v>938</v>
      </c>
      <c r="F22" s="3" t="s">
        <v>19</v>
      </c>
      <c r="G22" s="3" t="s">
        <v>1022</v>
      </c>
      <c r="H22" s="3" t="s">
        <v>393</v>
      </c>
      <c r="I22" s="3" t="s">
        <v>2601</v>
      </c>
      <c r="J22" s="3" t="s">
        <v>2601</v>
      </c>
      <c r="K22" s="4" t="s">
        <v>1711</v>
      </c>
      <c r="L22" s="12" t="s">
        <v>2531</v>
      </c>
      <c r="M22" s="4" t="s">
        <v>1116</v>
      </c>
      <c r="N22" s="4" t="s">
        <v>2652</v>
      </c>
      <c r="O22" s="10" t="s">
        <v>2505</v>
      </c>
      <c r="P22" s="10" t="s">
        <v>2763</v>
      </c>
      <c r="Q22" s="4" t="s">
        <v>1712</v>
      </c>
      <c r="R22" s="6"/>
      <c r="S22" s="4" t="s">
        <v>1713</v>
      </c>
      <c r="T22" s="4" t="s">
        <v>21</v>
      </c>
      <c r="U22" s="10" t="s">
        <v>2997</v>
      </c>
      <c r="V22" s="6"/>
      <c r="W22" s="7" t="s">
        <v>64</v>
      </c>
      <c r="X22" s="3" t="s">
        <v>33</v>
      </c>
      <c r="Y22" s="7" t="s">
        <v>64</v>
      </c>
      <c r="Z22" s="3" t="s">
        <v>24</v>
      </c>
      <c r="AA22" s="7" t="s">
        <v>64</v>
      </c>
      <c r="AB22" s="3" t="s">
        <v>2475</v>
      </c>
      <c r="AC22" s="3" t="s">
        <v>3148</v>
      </c>
      <c r="AD22" s="3" t="s">
        <v>21</v>
      </c>
      <c r="AE22" s="6"/>
      <c r="AF22" s="3" t="s">
        <v>21</v>
      </c>
      <c r="AG22" s="3"/>
      <c r="AH22" s="3" t="s">
        <v>27</v>
      </c>
      <c r="AI22" s="3" t="s">
        <v>28</v>
      </c>
      <c r="AJ22" s="3" t="s">
        <v>4700</v>
      </c>
      <c r="AK22" s="3" t="s">
        <v>68</v>
      </c>
      <c r="AL22" s="3" t="s">
        <v>383</v>
      </c>
      <c r="AM22" s="3" t="s">
        <v>3647</v>
      </c>
      <c r="AN22" s="13" t="s">
        <v>3773</v>
      </c>
      <c r="AO22" s="10" t="s">
        <v>3233</v>
      </c>
      <c r="AP22" s="8" t="s">
        <v>3774</v>
      </c>
      <c r="AQ22" s="8" t="s">
        <v>3570</v>
      </c>
      <c r="AR22" s="13" t="s">
        <v>3775</v>
      </c>
      <c r="AS22" s="8" t="s">
        <v>3639</v>
      </c>
      <c r="AT22" s="8" t="s">
        <v>2568</v>
      </c>
      <c r="AU22" s="8" t="s">
        <v>3144</v>
      </c>
      <c r="AV22" s="8" t="s">
        <v>3233</v>
      </c>
      <c r="AW22" s="8"/>
      <c r="AX22" s="3" t="s">
        <v>2417</v>
      </c>
      <c r="AY22" s="15">
        <v>43454</v>
      </c>
      <c r="AZ22" s="8" t="s">
        <v>3144</v>
      </c>
      <c r="BA22" s="3" t="s">
        <v>2417</v>
      </c>
      <c r="BB22" s="3"/>
      <c r="BC22" s="3" t="s">
        <v>963</v>
      </c>
      <c r="BD22" s="3" t="s">
        <v>937</v>
      </c>
      <c r="BE22" s="8" t="s">
        <v>3232</v>
      </c>
      <c r="BF22" s="10" t="s">
        <v>3776</v>
      </c>
      <c r="BG22" s="133" t="s">
        <v>963</v>
      </c>
      <c r="BH22" s="135"/>
      <c r="BI22" s="3"/>
      <c r="BJ22" s="3"/>
      <c r="BK22" s="3" t="s">
        <v>21</v>
      </c>
      <c r="BL22" s="3"/>
      <c r="BM22" s="3"/>
      <c r="BN22" s="3" t="s">
        <v>21</v>
      </c>
      <c r="BO22" s="3"/>
      <c r="BP22" s="3"/>
      <c r="BQ22" s="26" t="s">
        <v>3777</v>
      </c>
      <c r="BR22" s="131" t="s">
        <v>3233</v>
      </c>
    </row>
    <row r="23" spans="1:70" s="153" customFormat="1" ht="40.15" customHeight="1" x14ac:dyDescent="0.25">
      <c r="A23" s="13" t="s">
        <v>5039</v>
      </c>
      <c r="B23" s="2" t="s">
        <v>595</v>
      </c>
      <c r="C23" s="10" t="s">
        <v>938</v>
      </c>
      <c r="D23" s="10"/>
      <c r="E23" s="10" t="s">
        <v>938</v>
      </c>
      <c r="F23" s="3" t="s">
        <v>19</v>
      </c>
      <c r="G23" s="3" t="s">
        <v>1028</v>
      </c>
      <c r="H23" s="3" t="s">
        <v>596</v>
      </c>
      <c r="I23" s="3" t="s">
        <v>2601</v>
      </c>
      <c r="J23" s="3" t="s">
        <v>2601</v>
      </c>
      <c r="K23" s="9" t="s">
        <v>2529</v>
      </c>
      <c r="L23" s="12" t="s">
        <v>296</v>
      </c>
      <c r="M23" s="4" t="s">
        <v>1116</v>
      </c>
      <c r="N23" s="4" t="s">
        <v>2652</v>
      </c>
      <c r="O23" s="10" t="s">
        <v>2505</v>
      </c>
      <c r="P23" s="10" t="s">
        <v>2764</v>
      </c>
      <c r="Q23" s="4" t="s">
        <v>1715</v>
      </c>
      <c r="R23" s="6"/>
      <c r="S23" s="4" t="s">
        <v>1716</v>
      </c>
      <c r="T23" s="4" t="s">
        <v>21</v>
      </c>
      <c r="U23" s="10" t="s">
        <v>2998</v>
      </c>
      <c r="V23" s="6"/>
      <c r="W23" s="7" t="s">
        <v>132</v>
      </c>
      <c r="X23" s="3" t="s">
        <v>33</v>
      </c>
      <c r="Y23" s="7" t="s">
        <v>132</v>
      </c>
      <c r="Z23" s="3" t="s">
        <v>86</v>
      </c>
      <c r="AA23" s="7" t="s">
        <v>597</v>
      </c>
      <c r="AB23" s="3" t="s">
        <v>2475</v>
      </c>
      <c r="AC23" s="3" t="s">
        <v>3148</v>
      </c>
      <c r="AD23" s="3" t="s">
        <v>21</v>
      </c>
      <c r="AE23" s="6"/>
      <c r="AF23" s="3" t="s">
        <v>21</v>
      </c>
      <c r="AG23" s="3"/>
      <c r="AH23" s="3" t="s">
        <v>27</v>
      </c>
      <c r="AI23" s="3" t="s">
        <v>28</v>
      </c>
      <c r="AJ23" s="3" t="s">
        <v>4700</v>
      </c>
      <c r="AK23" s="3" t="s">
        <v>68</v>
      </c>
      <c r="AL23" s="3" t="s">
        <v>383</v>
      </c>
      <c r="AM23" s="3" t="s">
        <v>3647</v>
      </c>
      <c r="AN23" s="13" t="s">
        <v>295</v>
      </c>
      <c r="AO23" s="10" t="s">
        <v>3233</v>
      </c>
      <c r="AP23" s="8" t="s">
        <v>3778</v>
      </c>
      <c r="AQ23" s="8" t="s">
        <v>3779</v>
      </c>
      <c r="AR23" s="13" t="s">
        <v>3780</v>
      </c>
      <c r="AS23" s="8" t="s">
        <v>3639</v>
      </c>
      <c r="AT23" s="8" t="s">
        <v>2568</v>
      </c>
      <c r="AU23" s="8" t="s">
        <v>3144</v>
      </c>
      <c r="AV23" s="8" t="s">
        <v>3233</v>
      </c>
      <c r="AW23" s="8"/>
      <c r="AX23" s="3" t="s">
        <v>2416</v>
      </c>
      <c r="AY23" s="44">
        <v>43454</v>
      </c>
      <c r="AZ23" s="8" t="s">
        <v>3144</v>
      </c>
      <c r="BA23" s="3" t="s">
        <v>2417</v>
      </c>
      <c r="BB23" s="3"/>
      <c r="BC23" s="3" t="s">
        <v>963</v>
      </c>
      <c r="BD23" s="3" t="s">
        <v>937</v>
      </c>
      <c r="BE23" s="3" t="s">
        <v>3195</v>
      </c>
      <c r="BF23" s="8" t="s">
        <v>3144</v>
      </c>
      <c r="BG23" s="3" t="s">
        <v>963</v>
      </c>
      <c r="BH23" s="3" t="s">
        <v>21</v>
      </c>
      <c r="BI23" s="3"/>
      <c r="BJ23" s="3"/>
      <c r="BK23" s="3" t="s">
        <v>21</v>
      </c>
      <c r="BL23" s="3"/>
      <c r="BM23" s="3"/>
      <c r="BN23" s="3" t="s">
        <v>21</v>
      </c>
      <c r="BO23" s="3"/>
      <c r="BP23" s="3"/>
      <c r="BQ23" s="26"/>
      <c r="BR23" s="131" t="s">
        <v>3233</v>
      </c>
    </row>
    <row r="24" spans="1:70" s="153" customFormat="1" ht="40.15" customHeight="1" x14ac:dyDescent="0.25">
      <c r="A24" s="13" t="s">
        <v>5040</v>
      </c>
      <c r="B24" s="2" t="s">
        <v>538</v>
      </c>
      <c r="C24" s="10" t="s">
        <v>938</v>
      </c>
      <c r="D24" s="10"/>
      <c r="E24" s="10" t="s">
        <v>938</v>
      </c>
      <c r="F24" s="3" t="s">
        <v>19</v>
      </c>
      <c r="G24" s="3" t="s">
        <v>995</v>
      </c>
      <c r="H24" s="3" t="s">
        <v>390</v>
      </c>
      <c r="I24" s="3" t="s">
        <v>2601</v>
      </c>
      <c r="J24" s="3" t="s">
        <v>2601</v>
      </c>
      <c r="K24" s="4" t="s">
        <v>1861</v>
      </c>
      <c r="L24" s="5" t="s">
        <v>1862</v>
      </c>
      <c r="M24" s="4" t="s">
        <v>1130</v>
      </c>
      <c r="N24" s="4" t="s">
        <v>2652</v>
      </c>
      <c r="O24" s="10" t="s">
        <v>2654</v>
      </c>
      <c r="P24" s="10" t="s">
        <v>2765</v>
      </c>
      <c r="Q24" s="4" t="s">
        <v>1863</v>
      </c>
      <c r="R24" s="6"/>
      <c r="S24" s="4" t="s">
        <v>1864</v>
      </c>
      <c r="T24" s="4" t="s">
        <v>1865</v>
      </c>
      <c r="U24" s="10" t="s">
        <v>2999</v>
      </c>
      <c r="V24" s="6"/>
      <c r="W24" s="7" t="s">
        <v>124</v>
      </c>
      <c r="X24" s="3" t="s">
        <v>33</v>
      </c>
      <c r="Y24" s="7" t="s">
        <v>124</v>
      </c>
      <c r="Z24" s="3" t="s">
        <v>86</v>
      </c>
      <c r="AA24" s="7" t="s">
        <v>124</v>
      </c>
      <c r="AB24" s="3" t="s">
        <v>2475</v>
      </c>
      <c r="AC24" s="3" t="s">
        <v>3148</v>
      </c>
      <c r="AD24" s="3" t="s">
        <v>21</v>
      </c>
      <c r="AE24" s="6"/>
      <c r="AF24" s="3" t="s">
        <v>21</v>
      </c>
      <c r="AG24" s="3"/>
      <c r="AH24" s="3" t="s">
        <v>27</v>
      </c>
      <c r="AI24" s="3" t="s">
        <v>28</v>
      </c>
      <c r="AJ24" s="3" t="s">
        <v>4700</v>
      </c>
      <c r="AK24" s="3" t="s">
        <v>68</v>
      </c>
      <c r="AL24" s="3" t="s">
        <v>383</v>
      </c>
      <c r="AM24" s="3" t="s">
        <v>3647</v>
      </c>
      <c r="AN24" s="13" t="s">
        <v>3686</v>
      </c>
      <c r="AO24" s="10" t="s">
        <v>3233</v>
      </c>
      <c r="AP24" s="8" t="s">
        <v>2483</v>
      </c>
      <c r="AQ24" s="8" t="s">
        <v>3686</v>
      </c>
      <c r="AR24" s="10" t="s">
        <v>2472</v>
      </c>
      <c r="AS24" s="8" t="s">
        <v>3639</v>
      </c>
      <c r="AT24" s="8" t="s">
        <v>2568</v>
      </c>
      <c r="AU24" s="8" t="s">
        <v>3144</v>
      </c>
      <c r="AV24" s="8" t="s">
        <v>3233</v>
      </c>
      <c r="AW24" s="8"/>
      <c r="AX24" s="3" t="s">
        <v>2416</v>
      </c>
      <c r="AY24" s="44">
        <v>43454</v>
      </c>
      <c r="AZ24" s="8" t="s">
        <v>3144</v>
      </c>
      <c r="BA24" s="3" t="s">
        <v>2417</v>
      </c>
      <c r="BB24" s="3"/>
      <c r="BC24" s="3" t="s">
        <v>963</v>
      </c>
      <c r="BD24" s="3" t="s">
        <v>937</v>
      </c>
      <c r="BE24" s="3" t="s">
        <v>3205</v>
      </c>
      <c r="BF24" s="10" t="s">
        <v>3687</v>
      </c>
      <c r="BG24" s="133" t="s">
        <v>963</v>
      </c>
      <c r="BH24" s="3" t="s">
        <v>21</v>
      </c>
      <c r="BI24" s="3"/>
      <c r="BJ24" s="3"/>
      <c r="BK24" s="3" t="s">
        <v>21</v>
      </c>
      <c r="BL24" s="3"/>
      <c r="BM24" s="3"/>
      <c r="BN24" s="3" t="s">
        <v>21</v>
      </c>
      <c r="BO24" s="3"/>
      <c r="BP24" s="3"/>
      <c r="BQ24" s="26" t="s">
        <v>3309</v>
      </c>
      <c r="BR24" s="131" t="s">
        <v>3233</v>
      </c>
    </row>
    <row r="25" spans="1:70" s="153" customFormat="1" ht="40.15" customHeight="1" x14ac:dyDescent="0.25">
      <c r="A25" s="13" t="s">
        <v>5041</v>
      </c>
      <c r="B25" s="2" t="s">
        <v>405</v>
      </c>
      <c r="C25" s="10" t="s">
        <v>938</v>
      </c>
      <c r="D25" s="10"/>
      <c r="E25" s="10" t="s">
        <v>938</v>
      </c>
      <c r="F25" s="3" t="s">
        <v>52</v>
      </c>
      <c r="G25" s="3" t="s">
        <v>993</v>
      </c>
      <c r="H25" s="3" t="s">
        <v>406</v>
      </c>
      <c r="I25" s="3" t="s">
        <v>2601</v>
      </c>
      <c r="J25" s="3" t="s">
        <v>2601</v>
      </c>
      <c r="K25" s="4" t="s">
        <v>2043</v>
      </c>
      <c r="L25" s="5" t="s">
        <v>2044</v>
      </c>
      <c r="M25" s="4" t="s">
        <v>1130</v>
      </c>
      <c r="N25" s="4" t="s">
        <v>2652</v>
      </c>
      <c r="O25" s="10" t="s">
        <v>2505</v>
      </c>
      <c r="P25" s="10" t="s">
        <v>993</v>
      </c>
      <c r="Q25" s="4" t="s">
        <v>2045</v>
      </c>
      <c r="R25" s="6"/>
      <c r="S25" s="4" t="s">
        <v>2046</v>
      </c>
      <c r="T25" s="4" t="s">
        <v>2047</v>
      </c>
      <c r="U25" s="10" t="s">
        <v>3000</v>
      </c>
      <c r="V25" s="6"/>
      <c r="W25" s="7" t="s">
        <v>215</v>
      </c>
      <c r="X25" s="3" t="s">
        <v>33</v>
      </c>
      <c r="Y25" s="7" t="s">
        <v>407</v>
      </c>
      <c r="Z25" s="3" t="s">
        <v>24</v>
      </c>
      <c r="AA25" s="7" t="s">
        <v>215</v>
      </c>
      <c r="AB25" s="3" t="s">
        <v>2475</v>
      </c>
      <c r="AC25" s="3" t="s">
        <v>3148</v>
      </c>
      <c r="AD25" s="3" t="s">
        <v>21</v>
      </c>
      <c r="AE25" s="6"/>
      <c r="AF25" s="3" t="s">
        <v>21</v>
      </c>
      <c r="AG25" s="3"/>
      <c r="AH25" s="3" t="s">
        <v>27</v>
      </c>
      <c r="AI25" s="3" t="s">
        <v>28</v>
      </c>
      <c r="AJ25" s="3" t="s">
        <v>4700</v>
      </c>
      <c r="AK25" s="3" t="s">
        <v>68</v>
      </c>
      <c r="AL25" s="3" t="s">
        <v>408</v>
      </c>
      <c r="AM25" s="3" t="s">
        <v>3647</v>
      </c>
      <c r="AN25" s="13" t="s">
        <v>3495</v>
      </c>
      <c r="AO25" s="10"/>
      <c r="AP25" s="8" t="s">
        <v>2483</v>
      </c>
      <c r="AQ25" s="8" t="s">
        <v>3495</v>
      </c>
      <c r="AR25" s="10" t="s">
        <v>2472</v>
      </c>
      <c r="AS25" s="8" t="s">
        <v>3639</v>
      </c>
      <c r="AT25" s="8" t="s">
        <v>2568</v>
      </c>
      <c r="AU25" s="8" t="s">
        <v>3144</v>
      </c>
      <c r="AV25" s="8" t="s">
        <v>3233</v>
      </c>
      <c r="AW25" s="8"/>
      <c r="AX25" s="3" t="s">
        <v>2416</v>
      </c>
      <c r="AY25" s="134" t="s">
        <v>3174</v>
      </c>
      <c r="AZ25" s="8" t="s">
        <v>3144</v>
      </c>
      <c r="BA25" s="3" t="s">
        <v>2417</v>
      </c>
      <c r="BB25" s="3"/>
      <c r="BC25" s="3" t="s">
        <v>963</v>
      </c>
      <c r="BD25" s="3" t="s">
        <v>937</v>
      </c>
      <c r="BE25" s="3" t="s">
        <v>3206</v>
      </c>
      <c r="BF25" s="10" t="s">
        <v>3672</v>
      </c>
      <c r="BG25" s="133" t="s">
        <v>963</v>
      </c>
      <c r="BH25" s="3" t="s">
        <v>21</v>
      </c>
      <c r="BI25" s="3"/>
      <c r="BJ25" s="3"/>
      <c r="BK25" s="3" t="s">
        <v>21</v>
      </c>
      <c r="BL25" s="3"/>
      <c r="BM25" s="3"/>
      <c r="BN25" s="3" t="s">
        <v>21</v>
      </c>
      <c r="BO25" s="3"/>
      <c r="BP25" s="3"/>
      <c r="BQ25" s="26" t="s">
        <v>3673</v>
      </c>
      <c r="BR25" s="131" t="s">
        <v>3233</v>
      </c>
    </row>
    <row r="26" spans="1:70" s="153" customFormat="1" ht="40.15" customHeight="1" x14ac:dyDescent="0.25">
      <c r="A26" s="13" t="s">
        <v>5042</v>
      </c>
      <c r="B26" s="2" t="s">
        <v>363</v>
      </c>
      <c r="C26" s="10" t="s">
        <v>938</v>
      </c>
      <c r="D26" s="10"/>
      <c r="E26" s="10" t="s">
        <v>938</v>
      </c>
      <c r="F26" s="3" t="s">
        <v>19</v>
      </c>
      <c r="G26" s="3" t="s">
        <v>979</v>
      </c>
      <c r="H26" s="3" t="s">
        <v>364</v>
      </c>
      <c r="I26" s="3" t="s">
        <v>2601</v>
      </c>
      <c r="J26" s="3" t="s">
        <v>2601</v>
      </c>
      <c r="K26" s="4" t="s">
        <v>2053</v>
      </c>
      <c r="L26" s="5" t="s">
        <v>2054</v>
      </c>
      <c r="M26" s="4" t="s">
        <v>1130</v>
      </c>
      <c r="N26" s="4" t="s">
        <v>2652</v>
      </c>
      <c r="O26" s="10" t="s">
        <v>2505</v>
      </c>
      <c r="P26" s="10" t="s">
        <v>2766</v>
      </c>
      <c r="Q26" s="4" t="s">
        <v>2055</v>
      </c>
      <c r="R26" s="6"/>
      <c r="S26" s="4" t="s">
        <v>2056</v>
      </c>
      <c r="T26" s="4" t="s">
        <v>2057</v>
      </c>
      <c r="U26" s="10" t="s">
        <v>3001</v>
      </c>
      <c r="V26" s="6"/>
      <c r="W26" s="7" t="s">
        <v>72</v>
      </c>
      <c r="X26" s="3" t="s">
        <v>33</v>
      </c>
      <c r="Y26" s="7" t="s">
        <v>72</v>
      </c>
      <c r="Z26" s="3" t="s">
        <v>24</v>
      </c>
      <c r="AA26" s="7" t="s">
        <v>72</v>
      </c>
      <c r="AB26" s="3" t="s">
        <v>2475</v>
      </c>
      <c r="AC26" s="3" t="s">
        <v>3148</v>
      </c>
      <c r="AD26" s="3" t="s">
        <v>21</v>
      </c>
      <c r="AE26" s="6"/>
      <c r="AF26" s="3" t="s">
        <v>21</v>
      </c>
      <c r="AG26" s="3"/>
      <c r="AH26" s="3" t="s">
        <v>27</v>
      </c>
      <c r="AI26" s="3" t="s">
        <v>28</v>
      </c>
      <c r="AJ26" s="3" t="s">
        <v>4700</v>
      </c>
      <c r="AK26" s="3" t="s">
        <v>68</v>
      </c>
      <c r="AL26" s="3" t="s">
        <v>78</v>
      </c>
      <c r="AM26" s="3" t="s">
        <v>3647</v>
      </c>
      <c r="AN26" s="13" t="s">
        <v>3557</v>
      </c>
      <c r="AO26" s="10" t="s">
        <v>3233</v>
      </c>
      <c r="AP26" s="8" t="s">
        <v>3503</v>
      </c>
      <c r="AQ26" s="8" t="s">
        <v>3557</v>
      </c>
      <c r="AR26" s="10" t="s">
        <v>2472</v>
      </c>
      <c r="AS26" s="8" t="s">
        <v>3639</v>
      </c>
      <c r="AT26" s="8" t="s">
        <v>2568</v>
      </c>
      <c r="AU26" s="8" t="s">
        <v>3144</v>
      </c>
      <c r="AV26" s="8" t="s">
        <v>3233</v>
      </c>
      <c r="AW26" s="8"/>
      <c r="AX26" s="3" t="s">
        <v>2416</v>
      </c>
      <c r="AY26" s="134" t="s">
        <v>3174</v>
      </c>
      <c r="AZ26" s="8" t="s">
        <v>3144</v>
      </c>
      <c r="BA26" s="3" t="s">
        <v>2417</v>
      </c>
      <c r="BB26" s="3"/>
      <c r="BC26" s="3" t="s">
        <v>963</v>
      </c>
      <c r="BD26" s="3" t="s">
        <v>937</v>
      </c>
      <c r="BE26" s="3" t="s">
        <v>3205</v>
      </c>
      <c r="BF26" s="10" t="s">
        <v>3749</v>
      </c>
      <c r="BG26" s="133" t="s">
        <v>963</v>
      </c>
      <c r="BH26" s="3" t="s">
        <v>97</v>
      </c>
      <c r="BI26" s="8" t="s">
        <v>3750</v>
      </c>
      <c r="BJ26" s="3" t="s">
        <v>3494</v>
      </c>
      <c r="BK26" s="3" t="s">
        <v>21</v>
      </c>
      <c r="BL26" s="3"/>
      <c r="BM26" s="3"/>
      <c r="BN26" s="3" t="s">
        <v>21</v>
      </c>
      <c r="BO26" s="3"/>
      <c r="BP26" s="3"/>
      <c r="BQ26" s="26" t="s">
        <v>3751</v>
      </c>
      <c r="BR26" s="131" t="s">
        <v>3233</v>
      </c>
    </row>
    <row r="27" spans="1:70" s="153" customFormat="1" ht="40.15" customHeight="1" x14ac:dyDescent="0.25">
      <c r="A27" s="13" t="s">
        <v>5043</v>
      </c>
      <c r="B27" s="2" t="s">
        <v>654</v>
      </c>
      <c r="C27" s="10" t="s">
        <v>938</v>
      </c>
      <c r="D27" s="10"/>
      <c r="E27" s="10" t="s">
        <v>938</v>
      </c>
      <c r="F27" s="3" t="s">
        <v>19</v>
      </c>
      <c r="G27" s="3" t="s">
        <v>1022</v>
      </c>
      <c r="H27" s="3" t="s">
        <v>655</v>
      </c>
      <c r="I27" s="3" t="s">
        <v>2601</v>
      </c>
      <c r="J27" s="3" t="s">
        <v>2601</v>
      </c>
      <c r="K27" s="4" t="s">
        <v>2112</v>
      </c>
      <c r="L27" s="12" t="s">
        <v>2533</v>
      </c>
      <c r="M27" s="4" t="s">
        <v>1116</v>
      </c>
      <c r="N27" s="4" t="s">
        <v>2652</v>
      </c>
      <c r="O27" s="10" t="s">
        <v>2505</v>
      </c>
      <c r="P27" s="10" t="s">
        <v>1050</v>
      </c>
      <c r="Q27" s="4" t="s">
        <v>2113</v>
      </c>
      <c r="R27" s="6"/>
      <c r="S27" s="4" t="s">
        <v>2114</v>
      </c>
      <c r="T27" s="4" t="s">
        <v>2115</v>
      </c>
      <c r="U27" s="10" t="s">
        <v>3002</v>
      </c>
      <c r="V27" s="6"/>
      <c r="W27" s="7" t="s">
        <v>514</v>
      </c>
      <c r="X27" s="3" t="s">
        <v>33</v>
      </c>
      <c r="Y27" s="7" t="s">
        <v>100</v>
      </c>
      <c r="Z27" s="3" t="s">
        <v>86</v>
      </c>
      <c r="AA27" s="7" t="s">
        <v>100</v>
      </c>
      <c r="AB27" s="3" t="s">
        <v>2475</v>
      </c>
      <c r="AC27" s="3" t="s">
        <v>3148</v>
      </c>
      <c r="AD27" s="3" t="s">
        <v>21</v>
      </c>
      <c r="AE27" s="6"/>
      <c r="AF27" s="3" t="s">
        <v>21</v>
      </c>
      <c r="AG27" s="3"/>
      <c r="AH27" s="3" t="s">
        <v>27</v>
      </c>
      <c r="AI27" s="3" t="s">
        <v>28</v>
      </c>
      <c r="AJ27" s="3" t="s">
        <v>4700</v>
      </c>
      <c r="AK27" s="3" t="s">
        <v>68</v>
      </c>
      <c r="AL27" s="3" t="s">
        <v>656</v>
      </c>
      <c r="AM27" s="3" t="s">
        <v>3299</v>
      </c>
      <c r="AN27" s="13" t="s">
        <v>3680</v>
      </c>
      <c r="AO27" s="10" t="s">
        <v>3233</v>
      </c>
      <c r="AP27" s="3" t="s">
        <v>2487</v>
      </c>
      <c r="AQ27" s="8" t="s">
        <v>3681</v>
      </c>
      <c r="AR27" s="10" t="s">
        <v>3336</v>
      </c>
      <c r="AS27" s="3"/>
      <c r="AT27" s="3"/>
      <c r="AU27" s="3"/>
      <c r="AV27" s="3"/>
      <c r="AW27" s="3"/>
      <c r="AX27" s="3" t="s">
        <v>2416</v>
      </c>
      <c r="AY27" s="44">
        <v>43454</v>
      </c>
      <c r="AZ27" s="8" t="s">
        <v>3144</v>
      </c>
      <c r="BA27" s="3" t="s">
        <v>2417</v>
      </c>
      <c r="BB27" s="3"/>
      <c r="BC27" s="3" t="s">
        <v>2641</v>
      </c>
      <c r="BD27" s="3" t="s">
        <v>937</v>
      </c>
      <c r="BE27" s="8" t="s">
        <v>3207</v>
      </c>
      <c r="BF27" s="10" t="s">
        <v>3682</v>
      </c>
      <c r="BG27" s="3" t="s">
        <v>937</v>
      </c>
      <c r="BH27" s="135"/>
      <c r="BI27" s="3"/>
      <c r="BJ27" s="3"/>
      <c r="BK27" s="3" t="s">
        <v>21</v>
      </c>
      <c r="BL27" s="3"/>
      <c r="BM27" s="3"/>
      <c r="BN27" s="3" t="s">
        <v>21</v>
      </c>
      <c r="BO27" s="3"/>
      <c r="BP27" s="3"/>
      <c r="BQ27" s="26" t="s">
        <v>3683</v>
      </c>
      <c r="BR27" s="131" t="s">
        <v>3233</v>
      </c>
    </row>
    <row r="28" spans="1:70" s="153" customFormat="1" ht="40.15" customHeight="1" x14ac:dyDescent="0.25">
      <c r="A28" s="13" t="s">
        <v>5044</v>
      </c>
      <c r="B28" s="2" t="s">
        <v>512</v>
      </c>
      <c r="C28" s="10" t="s">
        <v>938</v>
      </c>
      <c r="D28" s="10"/>
      <c r="E28" s="10" t="s">
        <v>938</v>
      </c>
      <c r="F28" s="3" t="s">
        <v>52</v>
      </c>
      <c r="G28" s="3" t="s">
        <v>1051</v>
      </c>
      <c r="H28" s="3" t="s">
        <v>513</v>
      </c>
      <c r="I28" s="3" t="s">
        <v>2601</v>
      </c>
      <c r="J28" s="3" t="s">
        <v>2601</v>
      </c>
      <c r="K28" s="9" t="s">
        <v>2530</v>
      </c>
      <c r="L28" s="12" t="s">
        <v>2166</v>
      </c>
      <c r="M28" s="4" t="s">
        <v>1116</v>
      </c>
      <c r="N28" s="4" t="s">
        <v>2652</v>
      </c>
      <c r="O28" s="10" t="s">
        <v>2505</v>
      </c>
      <c r="P28" s="10" t="s">
        <v>2767</v>
      </c>
      <c r="Q28" s="4" t="s">
        <v>2148</v>
      </c>
      <c r="R28" s="6"/>
      <c r="S28" s="4" t="s">
        <v>2149</v>
      </c>
      <c r="T28" s="4" t="s">
        <v>2150</v>
      </c>
      <c r="U28" s="10" t="s">
        <v>3003</v>
      </c>
      <c r="V28" s="6"/>
      <c r="W28" s="7" t="s">
        <v>514</v>
      </c>
      <c r="X28" s="3" t="s">
        <v>33</v>
      </c>
      <c r="Y28" s="7" t="s">
        <v>514</v>
      </c>
      <c r="Z28" s="3" t="s">
        <v>86</v>
      </c>
      <c r="AA28" s="7" t="s">
        <v>514</v>
      </c>
      <c r="AB28" s="3" t="s">
        <v>2475</v>
      </c>
      <c r="AC28" s="3" t="s">
        <v>3148</v>
      </c>
      <c r="AD28" s="3" t="s">
        <v>21</v>
      </c>
      <c r="AE28" s="6"/>
      <c r="AF28" s="3" t="s">
        <v>21</v>
      </c>
      <c r="AG28" s="3"/>
      <c r="AH28" s="3" t="s">
        <v>27</v>
      </c>
      <c r="AI28" s="3" t="s">
        <v>28</v>
      </c>
      <c r="AJ28" s="3" t="s">
        <v>3151</v>
      </c>
      <c r="AK28" s="8" t="s">
        <v>3139</v>
      </c>
      <c r="AL28" s="8" t="s">
        <v>3635</v>
      </c>
      <c r="AM28" s="8" t="s">
        <v>3665</v>
      </c>
      <c r="AN28" s="13" t="s">
        <v>3666</v>
      </c>
      <c r="AO28" s="10" t="s">
        <v>3233</v>
      </c>
      <c r="AP28" s="8" t="s">
        <v>2483</v>
      </c>
      <c r="AQ28" s="8" t="s">
        <v>3667</v>
      </c>
      <c r="AR28" s="10" t="s">
        <v>3668</v>
      </c>
      <c r="AS28" s="8" t="s">
        <v>3639</v>
      </c>
      <c r="AT28" s="8" t="s">
        <v>2568</v>
      </c>
      <c r="AU28" s="8" t="s">
        <v>3144</v>
      </c>
      <c r="AV28" s="8" t="s">
        <v>3233</v>
      </c>
      <c r="AW28" s="8"/>
      <c r="AX28" s="3" t="s">
        <v>963</v>
      </c>
      <c r="AY28" s="44">
        <v>38965</v>
      </c>
      <c r="AZ28" s="44" t="s">
        <v>3669</v>
      </c>
      <c r="BA28" s="3" t="s">
        <v>963</v>
      </c>
      <c r="BB28" s="3"/>
      <c r="BC28" s="3" t="s">
        <v>2367</v>
      </c>
      <c r="BD28" s="3" t="s">
        <v>32</v>
      </c>
      <c r="BE28" s="3" t="s">
        <v>3208</v>
      </c>
      <c r="BF28" s="10" t="s">
        <v>3670</v>
      </c>
      <c r="BG28" s="28" t="s">
        <v>2367</v>
      </c>
      <c r="BH28" s="135"/>
      <c r="BI28" s="3"/>
      <c r="BJ28" s="3"/>
      <c r="BK28" s="3" t="s">
        <v>21</v>
      </c>
      <c r="BL28" s="3"/>
      <c r="BM28" s="3"/>
      <c r="BN28" s="3" t="s">
        <v>21</v>
      </c>
      <c r="BO28" s="3"/>
      <c r="BP28" s="3"/>
      <c r="BQ28" s="26" t="s">
        <v>3671</v>
      </c>
      <c r="BR28" s="131" t="s">
        <v>3233</v>
      </c>
    </row>
    <row r="29" spans="1:70" s="153" customFormat="1" ht="40.15" customHeight="1" x14ac:dyDescent="0.25">
      <c r="A29" s="13" t="s">
        <v>5045</v>
      </c>
      <c r="B29" s="2" t="s">
        <v>381</v>
      </c>
      <c r="C29" s="10" t="s">
        <v>938</v>
      </c>
      <c r="D29" s="10"/>
      <c r="E29" s="10" t="s">
        <v>938</v>
      </c>
      <c r="F29" s="3" t="s">
        <v>52</v>
      </c>
      <c r="G29" s="3" t="s">
        <v>1054</v>
      </c>
      <c r="H29" s="3" t="s">
        <v>382</v>
      </c>
      <c r="I29" s="3" t="s">
        <v>2601</v>
      </c>
      <c r="J29" s="3" t="s">
        <v>2601</v>
      </c>
      <c r="K29" s="4" t="s">
        <v>2235</v>
      </c>
      <c r="L29" s="12" t="s">
        <v>2534</v>
      </c>
      <c r="M29" s="4" t="s">
        <v>1130</v>
      </c>
      <c r="N29" s="4" t="s">
        <v>2652</v>
      </c>
      <c r="O29" s="10" t="s">
        <v>2654</v>
      </c>
      <c r="P29" s="10" t="s">
        <v>2768</v>
      </c>
      <c r="Q29" s="4" t="s">
        <v>2236</v>
      </c>
      <c r="R29" s="6"/>
      <c r="S29" s="4" t="s">
        <v>2237</v>
      </c>
      <c r="T29" s="4" t="s">
        <v>21</v>
      </c>
      <c r="U29" s="10" t="s">
        <v>3004</v>
      </c>
      <c r="V29" s="6"/>
      <c r="W29" s="7" t="s">
        <v>214</v>
      </c>
      <c r="X29" s="3" t="s">
        <v>33</v>
      </c>
      <c r="Y29" s="7" t="s">
        <v>214</v>
      </c>
      <c r="Z29" s="3" t="s">
        <v>24</v>
      </c>
      <c r="AA29" s="7" t="s">
        <v>214</v>
      </c>
      <c r="AB29" s="3" t="s">
        <v>2475</v>
      </c>
      <c r="AC29" s="3" t="s">
        <v>3148</v>
      </c>
      <c r="AD29" s="3" t="s">
        <v>21</v>
      </c>
      <c r="AE29" s="6"/>
      <c r="AF29" s="3" t="s">
        <v>21</v>
      </c>
      <c r="AG29" s="3"/>
      <c r="AH29" s="3" t="s">
        <v>27</v>
      </c>
      <c r="AI29" s="3" t="s">
        <v>28</v>
      </c>
      <c r="AJ29" s="3" t="s">
        <v>4700</v>
      </c>
      <c r="AK29" s="3" t="s">
        <v>68</v>
      </c>
      <c r="AL29" s="3" t="s">
        <v>383</v>
      </c>
      <c r="AM29" s="3" t="s">
        <v>3647</v>
      </c>
      <c r="AN29" s="13" t="s">
        <v>3362</v>
      </c>
      <c r="AO29" s="10" t="s">
        <v>3233</v>
      </c>
      <c r="AP29" s="8" t="s">
        <v>3512</v>
      </c>
      <c r="AQ29" s="8" t="s">
        <v>3737</v>
      </c>
      <c r="AR29" s="10" t="s">
        <v>2472</v>
      </c>
      <c r="AS29" s="3"/>
      <c r="AT29" s="3"/>
      <c r="AU29" s="3"/>
      <c r="AV29" s="3"/>
      <c r="AW29" s="3"/>
      <c r="AX29" s="3" t="s">
        <v>2416</v>
      </c>
      <c r="AY29" s="44">
        <v>43454</v>
      </c>
      <c r="AZ29" s="8" t="s">
        <v>3144</v>
      </c>
      <c r="BA29" s="3" t="s">
        <v>2417</v>
      </c>
      <c r="BB29" s="3"/>
      <c r="BC29" s="3" t="s">
        <v>963</v>
      </c>
      <c r="BD29" s="3" t="s">
        <v>937</v>
      </c>
      <c r="BE29" s="3" t="s">
        <v>3194</v>
      </c>
      <c r="BF29" s="8" t="s">
        <v>3144</v>
      </c>
      <c r="BG29" s="3" t="s">
        <v>963</v>
      </c>
      <c r="BH29" s="3" t="s">
        <v>97</v>
      </c>
      <c r="BI29" s="8" t="s">
        <v>3436</v>
      </c>
      <c r="BJ29" s="3" t="s">
        <v>3494</v>
      </c>
      <c r="BK29" s="3" t="s">
        <v>21</v>
      </c>
      <c r="BL29" s="3"/>
      <c r="BM29" s="3"/>
      <c r="BN29" s="3" t="s">
        <v>21</v>
      </c>
      <c r="BO29" s="3"/>
      <c r="BP29" s="3"/>
      <c r="BQ29" s="26" t="s">
        <v>3738</v>
      </c>
      <c r="BR29" s="131" t="s">
        <v>3233</v>
      </c>
    </row>
    <row r="30" spans="1:70" s="153" customFormat="1" ht="40.15" customHeight="1" x14ac:dyDescent="0.25">
      <c r="A30" s="13" t="s">
        <v>5046</v>
      </c>
      <c r="B30" s="2" t="s">
        <v>326</v>
      </c>
      <c r="C30" s="10" t="s">
        <v>938</v>
      </c>
      <c r="D30" s="10"/>
      <c r="E30" s="10" t="s">
        <v>938</v>
      </c>
      <c r="F30" s="3" t="s">
        <v>19</v>
      </c>
      <c r="G30" s="3" t="s">
        <v>1055</v>
      </c>
      <c r="H30" s="3" t="s">
        <v>327</v>
      </c>
      <c r="I30" s="3" t="s">
        <v>2601</v>
      </c>
      <c r="J30" s="3" t="s">
        <v>2601</v>
      </c>
      <c r="K30" s="4" t="s">
        <v>2257</v>
      </c>
      <c r="L30" s="5" t="s">
        <v>2258</v>
      </c>
      <c r="M30" s="4" t="s">
        <v>1130</v>
      </c>
      <c r="N30" s="4" t="s">
        <v>2652</v>
      </c>
      <c r="O30" s="10" t="s">
        <v>2505</v>
      </c>
      <c r="P30" s="10" t="s">
        <v>2769</v>
      </c>
      <c r="Q30" s="4" t="s">
        <v>2259</v>
      </c>
      <c r="R30" s="6"/>
      <c r="S30" s="4" t="s">
        <v>2260</v>
      </c>
      <c r="T30" s="4" t="s">
        <v>21</v>
      </c>
      <c r="U30" s="10" t="s">
        <v>3005</v>
      </c>
      <c r="V30" s="6"/>
      <c r="W30" s="7" t="s">
        <v>328</v>
      </c>
      <c r="X30" s="3" t="s">
        <v>33</v>
      </c>
      <c r="Y30" s="7" t="s">
        <v>328</v>
      </c>
      <c r="Z30" s="3" t="s">
        <v>24</v>
      </c>
      <c r="AA30" s="7" t="s">
        <v>328</v>
      </c>
      <c r="AB30" s="3" t="s">
        <v>2475</v>
      </c>
      <c r="AC30" s="3" t="s">
        <v>3148</v>
      </c>
      <c r="AD30" s="3" t="s">
        <v>21</v>
      </c>
      <c r="AE30" s="6"/>
      <c r="AF30" s="7" t="s">
        <v>329</v>
      </c>
      <c r="AG30" s="7" t="s">
        <v>938</v>
      </c>
      <c r="AH30" s="3" t="s">
        <v>27</v>
      </c>
      <c r="AI30" s="3" t="s">
        <v>28</v>
      </c>
      <c r="AJ30" s="3" t="s">
        <v>4700</v>
      </c>
      <c r="AK30" s="3" t="s">
        <v>68</v>
      </c>
      <c r="AL30" s="3" t="s">
        <v>112</v>
      </c>
      <c r="AM30" s="3" t="s">
        <v>3647</v>
      </c>
      <c r="AN30" s="13" t="s">
        <v>3767</v>
      </c>
      <c r="AO30" s="10" t="s">
        <v>3233</v>
      </c>
      <c r="AP30" s="8" t="s">
        <v>2489</v>
      </c>
      <c r="AQ30" s="8" t="s">
        <v>3452</v>
      </c>
      <c r="AR30" s="10" t="s">
        <v>3450</v>
      </c>
      <c r="AS30" s="8" t="s">
        <v>3768</v>
      </c>
      <c r="AT30" s="8" t="s">
        <v>3769</v>
      </c>
      <c r="AU30" s="8" t="s">
        <v>3450</v>
      </c>
      <c r="AV30" s="8" t="s">
        <v>3233</v>
      </c>
      <c r="AW30" s="8"/>
      <c r="AX30" s="3" t="s">
        <v>2416</v>
      </c>
      <c r="AY30" s="44">
        <v>43454</v>
      </c>
      <c r="AZ30" s="8" t="s">
        <v>3144</v>
      </c>
      <c r="BA30" s="3" t="s">
        <v>2417</v>
      </c>
      <c r="BB30" s="3"/>
      <c r="BC30" s="3" t="s">
        <v>963</v>
      </c>
      <c r="BD30" s="3" t="s">
        <v>937</v>
      </c>
      <c r="BE30" s="3" t="s">
        <v>3205</v>
      </c>
      <c r="BF30" s="10" t="s">
        <v>3137</v>
      </c>
      <c r="BG30" s="133" t="s">
        <v>963</v>
      </c>
      <c r="BH30" s="3" t="s">
        <v>97</v>
      </c>
      <c r="BI30" s="8" t="s">
        <v>3436</v>
      </c>
      <c r="BJ30" s="3" t="s">
        <v>3494</v>
      </c>
      <c r="BK30" s="3" t="s">
        <v>21</v>
      </c>
      <c r="BL30" s="3"/>
      <c r="BM30" s="3"/>
      <c r="BN30" s="3" t="s">
        <v>3136</v>
      </c>
      <c r="BO30" s="8" t="s">
        <v>3770</v>
      </c>
      <c r="BP30" s="3" t="s">
        <v>3771</v>
      </c>
      <c r="BQ30" s="26" t="s">
        <v>3772</v>
      </c>
      <c r="BR30" s="131" t="s">
        <v>3233</v>
      </c>
    </row>
    <row r="31" spans="1:70" s="153" customFormat="1" ht="40.15" customHeight="1" x14ac:dyDescent="0.25">
      <c r="A31" s="13" t="s">
        <v>5047</v>
      </c>
      <c r="B31" s="2" t="s">
        <v>334</v>
      </c>
      <c r="C31" s="10" t="s">
        <v>938</v>
      </c>
      <c r="D31" s="10"/>
      <c r="E31" s="10" t="s">
        <v>938</v>
      </c>
      <c r="F31" s="3" t="s">
        <v>19</v>
      </c>
      <c r="G31" s="3" t="s">
        <v>990</v>
      </c>
      <c r="H31" s="3" t="s">
        <v>335</v>
      </c>
      <c r="I31" s="3" t="s">
        <v>2601</v>
      </c>
      <c r="J31" s="3" t="s">
        <v>2601</v>
      </c>
      <c r="K31" s="9" t="s">
        <v>1932</v>
      </c>
      <c r="L31" s="12" t="s">
        <v>1933</v>
      </c>
      <c r="M31" s="4" t="s">
        <v>1260</v>
      </c>
      <c r="N31" s="4" t="s">
        <v>2652</v>
      </c>
      <c r="O31" s="10" t="s">
        <v>2505</v>
      </c>
      <c r="P31" s="10" t="s">
        <v>982</v>
      </c>
      <c r="Q31" s="4" t="s">
        <v>1934</v>
      </c>
      <c r="R31" s="6"/>
      <c r="S31" s="4" t="s">
        <v>1935</v>
      </c>
      <c r="T31" s="4" t="s">
        <v>21</v>
      </c>
      <c r="U31" s="10" t="s">
        <v>3006</v>
      </c>
      <c r="V31" s="6"/>
      <c r="W31" s="7" t="s">
        <v>328</v>
      </c>
      <c r="X31" s="3" t="s">
        <v>33</v>
      </c>
      <c r="Y31" s="7" t="s">
        <v>328</v>
      </c>
      <c r="Z31" s="3" t="s">
        <v>24</v>
      </c>
      <c r="AA31" s="7" t="s">
        <v>328</v>
      </c>
      <c r="AB31" s="3" t="s">
        <v>2475</v>
      </c>
      <c r="AC31" s="3" t="s">
        <v>3148</v>
      </c>
      <c r="AD31" s="3" t="s">
        <v>21</v>
      </c>
      <c r="AE31" s="6"/>
      <c r="AF31" s="3" t="s">
        <v>21</v>
      </c>
      <c r="AG31" s="3"/>
      <c r="AH31" s="3" t="s">
        <v>27</v>
      </c>
      <c r="AI31" s="3" t="s">
        <v>28</v>
      </c>
      <c r="AJ31" s="3" t="s">
        <v>4700</v>
      </c>
      <c r="AK31" s="3" t="s">
        <v>68</v>
      </c>
      <c r="AL31" s="3" t="s">
        <v>336</v>
      </c>
      <c r="AM31" s="3" t="s">
        <v>3299</v>
      </c>
      <c r="AN31" s="13" t="s">
        <v>3744</v>
      </c>
      <c r="AO31" s="10" t="s">
        <v>3233</v>
      </c>
      <c r="AP31" s="10" t="s">
        <v>2489</v>
      </c>
      <c r="AQ31" s="13" t="s">
        <v>3452</v>
      </c>
      <c r="AR31" s="10" t="s">
        <v>3450</v>
      </c>
      <c r="AS31" s="10"/>
      <c r="AT31" s="10"/>
      <c r="AU31" s="10"/>
      <c r="AV31" s="10"/>
      <c r="AW31" s="10"/>
      <c r="AX31" s="10" t="s">
        <v>2416</v>
      </c>
      <c r="AY31" s="44">
        <v>43393</v>
      </c>
      <c r="AZ31" s="8" t="s">
        <v>3144</v>
      </c>
      <c r="BA31" s="10" t="s">
        <v>2417</v>
      </c>
      <c r="BB31" s="10"/>
      <c r="BC31" s="10" t="s">
        <v>963</v>
      </c>
      <c r="BD31" s="3" t="s">
        <v>937</v>
      </c>
      <c r="BE31" s="3" t="s">
        <v>3209</v>
      </c>
      <c r="BF31" s="10" t="s">
        <v>3745</v>
      </c>
      <c r="BG31" s="133" t="s">
        <v>963</v>
      </c>
      <c r="BH31" s="3" t="s">
        <v>97</v>
      </c>
      <c r="BI31" s="8" t="s">
        <v>5532</v>
      </c>
      <c r="BJ31" s="3" t="s">
        <v>3494</v>
      </c>
      <c r="BK31" s="3" t="s">
        <v>21</v>
      </c>
      <c r="BL31" s="3"/>
      <c r="BM31" s="3"/>
      <c r="BN31" s="3" t="s">
        <v>21</v>
      </c>
      <c r="BO31" s="3"/>
      <c r="BP31" s="3"/>
      <c r="BQ31" s="14"/>
      <c r="BR31" s="131" t="s">
        <v>3233</v>
      </c>
    </row>
    <row r="32" spans="1:70" s="153" customFormat="1" ht="40.15" customHeight="1" x14ac:dyDescent="0.25">
      <c r="A32" s="13" t="s">
        <v>5048</v>
      </c>
      <c r="B32" s="2" t="s">
        <v>2352</v>
      </c>
      <c r="C32" s="10" t="s">
        <v>938</v>
      </c>
      <c r="D32" s="10"/>
      <c r="E32" s="10" t="s">
        <v>938</v>
      </c>
      <c r="F32" s="3" t="s">
        <v>19</v>
      </c>
      <c r="G32" s="3" t="s">
        <v>979</v>
      </c>
      <c r="H32" s="8" t="s">
        <v>2356</v>
      </c>
      <c r="I32" s="3" t="s">
        <v>2601</v>
      </c>
      <c r="J32" s="3" t="s">
        <v>2601</v>
      </c>
      <c r="K32" s="9" t="s">
        <v>2353</v>
      </c>
      <c r="L32" s="12" t="s">
        <v>2354</v>
      </c>
      <c r="M32" s="4" t="s">
        <v>1260</v>
      </c>
      <c r="N32" s="4" t="s">
        <v>2652</v>
      </c>
      <c r="O32" s="10" t="s">
        <v>2505</v>
      </c>
      <c r="P32" s="10" t="s">
        <v>2770</v>
      </c>
      <c r="Q32" s="9" t="s">
        <v>2355</v>
      </c>
      <c r="R32" s="6"/>
      <c r="S32" s="4"/>
      <c r="T32" s="4"/>
      <c r="U32" s="10" t="e">
        <v>#N/A</v>
      </c>
      <c r="V32" s="6"/>
      <c r="W32" s="11" t="s">
        <v>2357</v>
      </c>
      <c r="X32" s="3" t="s">
        <v>33</v>
      </c>
      <c r="Y32" s="11" t="s">
        <v>2357</v>
      </c>
      <c r="Z32" s="3" t="s">
        <v>86</v>
      </c>
      <c r="AA32" s="11" t="s">
        <v>2358</v>
      </c>
      <c r="AB32" s="3" t="s">
        <v>2475</v>
      </c>
      <c r="AC32" s="3" t="s">
        <v>3148</v>
      </c>
      <c r="AD32" s="8"/>
      <c r="AE32" s="6"/>
      <c r="AF32" s="3"/>
      <c r="AG32" s="3"/>
      <c r="AH32" s="3" t="s">
        <v>27</v>
      </c>
      <c r="AI32" s="3" t="s">
        <v>28</v>
      </c>
      <c r="AJ32" s="3" t="s">
        <v>3151</v>
      </c>
      <c r="AK32" s="8" t="s">
        <v>3139</v>
      </c>
      <c r="AL32" s="8" t="s">
        <v>3739</v>
      </c>
      <c r="AM32" s="8" t="s">
        <v>3381</v>
      </c>
      <c r="AN32" s="13" t="s">
        <v>3740</v>
      </c>
      <c r="AO32" s="10" t="s">
        <v>3233</v>
      </c>
      <c r="AP32" s="8" t="s">
        <v>4473</v>
      </c>
      <c r="AQ32" s="8" t="s">
        <v>3741</v>
      </c>
      <c r="AR32" s="8" t="s">
        <v>3742</v>
      </c>
      <c r="AS32" s="3"/>
      <c r="AT32" s="3"/>
      <c r="AU32" s="3"/>
      <c r="AV32" s="3"/>
      <c r="AW32" s="3"/>
      <c r="AX32" s="3" t="s">
        <v>963</v>
      </c>
      <c r="AY32" s="44">
        <v>41354</v>
      </c>
      <c r="AZ32" s="10" t="s">
        <v>3381</v>
      </c>
      <c r="BA32" s="3" t="s">
        <v>963</v>
      </c>
      <c r="BB32" s="3"/>
      <c r="BC32" s="3" t="s">
        <v>32</v>
      </c>
      <c r="BD32" s="3" t="s">
        <v>32</v>
      </c>
      <c r="BE32" s="3" t="s">
        <v>3210</v>
      </c>
      <c r="BF32" s="10" t="s">
        <v>3743</v>
      </c>
      <c r="BG32" s="133" t="s">
        <v>32</v>
      </c>
      <c r="BH32" s="3"/>
      <c r="BI32" s="3"/>
      <c r="BJ32" s="3"/>
      <c r="BK32" s="3"/>
      <c r="BL32" s="3"/>
      <c r="BM32" s="3"/>
      <c r="BN32" s="3"/>
      <c r="BO32" s="3"/>
      <c r="BP32" s="3"/>
      <c r="BQ32" s="26" t="s">
        <v>3309</v>
      </c>
      <c r="BR32" s="131" t="s">
        <v>3233</v>
      </c>
    </row>
    <row r="33" spans="1:70" s="153" customFormat="1" ht="40.15" customHeight="1" x14ac:dyDescent="0.25">
      <c r="A33" s="13" t="s">
        <v>5049</v>
      </c>
      <c r="B33" s="14" t="s">
        <v>2467</v>
      </c>
      <c r="C33" s="10" t="s">
        <v>938</v>
      </c>
      <c r="D33" s="10"/>
      <c r="E33" s="10" t="s">
        <v>938</v>
      </c>
      <c r="F33" s="10" t="s">
        <v>19</v>
      </c>
      <c r="G33" s="19" t="s">
        <v>1015</v>
      </c>
      <c r="H33" s="13" t="s">
        <v>2471</v>
      </c>
      <c r="I33" s="3" t="s">
        <v>2601</v>
      </c>
      <c r="J33" s="3" t="s">
        <v>2601</v>
      </c>
      <c r="K33" s="20" t="s">
        <v>2468</v>
      </c>
      <c r="L33" s="13" t="s">
        <v>2469</v>
      </c>
      <c r="M33" s="10" t="s">
        <v>1115</v>
      </c>
      <c r="N33" s="10" t="s">
        <v>2652</v>
      </c>
      <c r="O33" s="10" t="s">
        <v>2505</v>
      </c>
      <c r="P33" s="10" t="s">
        <v>2771</v>
      </c>
      <c r="Q33" s="10" t="s">
        <v>2470</v>
      </c>
      <c r="R33" s="6"/>
      <c r="S33" s="20"/>
      <c r="T33" s="19"/>
      <c r="U33" s="10" t="e">
        <v>#N/A</v>
      </c>
      <c r="V33" s="6"/>
      <c r="W33" s="13" t="s">
        <v>2465</v>
      </c>
      <c r="X33" s="10" t="s">
        <v>33</v>
      </c>
      <c r="Y33" s="21" t="s">
        <v>2473</v>
      </c>
      <c r="Z33" s="10" t="s">
        <v>2434</v>
      </c>
      <c r="AA33" s="21" t="s">
        <v>2465</v>
      </c>
      <c r="AB33" s="3" t="s">
        <v>2475</v>
      </c>
      <c r="AC33" s="3" t="s">
        <v>3148</v>
      </c>
      <c r="AD33" s="19"/>
      <c r="AE33" s="6"/>
      <c r="AF33" s="19"/>
      <c r="AG33" s="19"/>
      <c r="AH33" s="3" t="s">
        <v>27</v>
      </c>
      <c r="AI33" s="3" t="s">
        <v>28</v>
      </c>
      <c r="AJ33" s="3" t="s">
        <v>4700</v>
      </c>
      <c r="AK33" s="3" t="s">
        <v>68</v>
      </c>
      <c r="AL33" s="10" t="s">
        <v>112</v>
      </c>
      <c r="AM33" s="19" t="s">
        <v>2472</v>
      </c>
      <c r="AN33" s="13" t="s">
        <v>3701</v>
      </c>
      <c r="AO33" s="10" t="s">
        <v>3233</v>
      </c>
      <c r="AP33" s="10" t="s">
        <v>966</v>
      </c>
      <c r="AQ33" s="13" t="s">
        <v>3702</v>
      </c>
      <c r="AR33" s="10" t="s">
        <v>3703</v>
      </c>
      <c r="AS33" s="19"/>
      <c r="AT33" s="19"/>
      <c r="AU33" s="19"/>
      <c r="AV33" s="19"/>
      <c r="AW33" s="19"/>
      <c r="AX33" s="3" t="s">
        <v>1080</v>
      </c>
      <c r="AY33" s="44">
        <v>39772</v>
      </c>
      <c r="AZ33" s="44" t="s">
        <v>3704</v>
      </c>
      <c r="BA33" s="3" t="s">
        <v>1080</v>
      </c>
      <c r="BB33" s="3"/>
      <c r="BC33" s="10" t="s">
        <v>963</v>
      </c>
      <c r="BD33" s="3" t="s">
        <v>937</v>
      </c>
      <c r="BE33" s="8" t="s">
        <v>3174</v>
      </c>
      <c r="BF33" s="10" t="s">
        <v>3353</v>
      </c>
      <c r="BG33" s="133" t="s">
        <v>963</v>
      </c>
      <c r="BH33" s="19"/>
      <c r="BI33" s="19"/>
      <c r="BJ33" s="19"/>
      <c r="BK33" s="19"/>
      <c r="BL33" s="19"/>
      <c r="BM33" s="19"/>
      <c r="BN33" s="19"/>
      <c r="BO33" s="19"/>
      <c r="BP33" s="19"/>
      <c r="BQ33" s="14"/>
      <c r="BR33" s="131" t="s">
        <v>3233</v>
      </c>
    </row>
    <row r="34" spans="1:70" s="102" customFormat="1" ht="16.5" x14ac:dyDescent="0.2">
      <c r="B34" s="103"/>
      <c r="C34" s="104"/>
    </row>
    <row r="35" spans="1:70" s="102" customFormat="1" ht="16.5" x14ac:dyDescent="0.2">
      <c r="B35" s="103"/>
      <c r="C35" s="104"/>
    </row>
    <row r="37" spans="1:70" s="89" customFormat="1" ht="31.15" customHeight="1" x14ac:dyDescent="0.2">
      <c r="A37" s="213" t="s">
        <v>4659</v>
      </c>
      <c r="B37" s="215" t="s">
        <v>941</v>
      </c>
      <c r="C37" s="215" t="s">
        <v>4660</v>
      </c>
      <c r="D37" s="213" t="s">
        <v>4661</v>
      </c>
      <c r="E37" s="213"/>
      <c r="F37" s="213"/>
      <c r="G37" s="213"/>
      <c r="H37" s="213"/>
      <c r="I37" s="213" t="s">
        <v>4662</v>
      </c>
      <c r="J37" s="213" t="s">
        <v>3274</v>
      </c>
      <c r="K37" s="213"/>
      <c r="L37" s="213"/>
      <c r="M37" s="213"/>
      <c r="N37" s="213"/>
      <c r="O37" s="213"/>
      <c r="P37" s="213" t="s">
        <v>4663</v>
      </c>
      <c r="Q37" s="213"/>
      <c r="R37" s="213"/>
      <c r="S37" s="213"/>
      <c r="T37" s="213"/>
      <c r="U37" s="213"/>
      <c r="V37" s="213"/>
      <c r="W37" s="213"/>
      <c r="X37" s="213"/>
      <c r="Y37" s="213" t="s">
        <v>4664</v>
      </c>
      <c r="Z37" s="213"/>
      <c r="AA37" s="213"/>
      <c r="AB37" s="213"/>
      <c r="AC37" s="213"/>
      <c r="AD37" s="213"/>
      <c r="AE37" s="213"/>
      <c r="AF37" s="213"/>
      <c r="AG37" s="213"/>
      <c r="AH37" s="213"/>
      <c r="AI37" s="213" t="s">
        <v>4665</v>
      </c>
      <c r="AJ37" s="213"/>
      <c r="AK37" s="213"/>
      <c r="AL37" s="213" t="s">
        <v>4666</v>
      </c>
      <c r="AM37" s="213"/>
      <c r="AN37" s="213" t="s">
        <v>4667</v>
      </c>
      <c r="AO37" s="213" t="s">
        <v>52</v>
      </c>
    </row>
    <row r="38" spans="1:70" s="89" customFormat="1" ht="75.599999999999994" customHeight="1" x14ac:dyDescent="0.2">
      <c r="A38" s="213"/>
      <c r="B38" s="216"/>
      <c r="C38" s="216"/>
      <c r="D38" s="88" t="s">
        <v>4668</v>
      </c>
      <c r="E38" s="88" t="s">
        <v>4669</v>
      </c>
      <c r="F38" s="88" t="s">
        <v>4670</v>
      </c>
      <c r="G38" s="88" t="s">
        <v>3145</v>
      </c>
      <c r="H38" s="88" t="s">
        <v>3148</v>
      </c>
      <c r="I38" s="213"/>
      <c r="J38" s="88" t="s">
        <v>29</v>
      </c>
      <c r="K38" s="88" t="s">
        <v>35</v>
      </c>
      <c r="L38" s="88" t="s">
        <v>68</v>
      </c>
      <c r="M38" s="88" t="s">
        <v>134</v>
      </c>
      <c r="N38" s="88" t="s">
        <v>45</v>
      </c>
      <c r="O38" s="88" t="s">
        <v>4671</v>
      </c>
      <c r="P38" s="88" t="s">
        <v>1080</v>
      </c>
      <c r="Q38" s="88" t="s">
        <v>963</v>
      </c>
      <c r="R38" s="88" t="s">
        <v>3149</v>
      </c>
      <c r="S38" s="88" t="s">
        <v>3150</v>
      </c>
      <c r="T38" s="88" t="s">
        <v>3129</v>
      </c>
      <c r="U38" s="88" t="s">
        <v>3151</v>
      </c>
      <c r="V38" s="88" t="s">
        <v>957</v>
      </c>
      <c r="W38" s="88" t="s">
        <v>2417</v>
      </c>
      <c r="X38" s="88" t="s">
        <v>4672</v>
      </c>
      <c r="Y38" s="88" t="s">
        <v>1080</v>
      </c>
      <c r="Z38" s="88" t="s">
        <v>963</v>
      </c>
      <c r="AA38" s="88" t="s">
        <v>2367</v>
      </c>
      <c r="AB38" s="88" t="s">
        <v>3149</v>
      </c>
      <c r="AC38" s="88" t="s">
        <v>3150</v>
      </c>
      <c r="AD38" s="88" t="s">
        <v>3129</v>
      </c>
      <c r="AE38" s="88" t="s">
        <v>3151</v>
      </c>
      <c r="AF38" s="88" t="s">
        <v>32</v>
      </c>
      <c r="AG38" s="88" t="s">
        <v>48</v>
      </c>
      <c r="AH38" s="88" t="s">
        <v>3152</v>
      </c>
      <c r="AI38" s="88" t="s">
        <v>4673</v>
      </c>
      <c r="AJ38" s="88" t="s">
        <v>3149</v>
      </c>
      <c r="AK38" s="88" t="s">
        <v>4674</v>
      </c>
      <c r="AL38" s="88" t="s">
        <v>4675</v>
      </c>
      <c r="AM38" s="88" t="s">
        <v>4676</v>
      </c>
      <c r="AN38" s="213"/>
      <c r="AO38" s="213"/>
    </row>
    <row r="39" spans="1:70" s="72" customFormat="1" ht="52.9" customHeight="1" x14ac:dyDescent="0.2">
      <c r="A39" s="36"/>
      <c r="B39" s="73" t="s">
        <v>2601</v>
      </c>
      <c r="C39" s="88">
        <f>SUM(D39:H39)</f>
        <v>27</v>
      </c>
      <c r="D39" s="38">
        <f>SUM((COUNTIF($AB$7:$AB$33,"HT")+(COUNTIF($AB$7:$AB$33,"TK")+(COUNTIF($AB$7:$AB$33,"TP"))+(COUNTIF($AB$7:$AB$33,"TTT")))))</f>
        <v>1</v>
      </c>
      <c r="E39" s="38">
        <f>SUM((COUNTIF($AB$7:$AB$33,"PHT")+(COUNTIF($AB$7:$AB$33,"PK")+(COUNTIF($AB$7:$AB$33,"PTP"))+(COUNTIF($AB$7:$AB$33,"PTT")))))</f>
        <v>1</v>
      </c>
      <c r="F39" s="38">
        <f>SUM((COUNTIF($AB$7:$AB$33,"TBM")+(COUNTIF($AB$7:$AB$33,"TT"))))</f>
        <v>3</v>
      </c>
      <c r="G39" s="38">
        <f>COUNTIF($AB$7:$AB$33,"NV")</f>
        <v>0</v>
      </c>
      <c r="H39" s="38">
        <f>COUNTIF($AB$7:$AB$33,"GV")</f>
        <v>22</v>
      </c>
      <c r="I39" s="38">
        <f>COUNTIF($D$7:$D$33,"x")</f>
        <v>0</v>
      </c>
      <c r="J39" s="38">
        <f>COUNTIF($AJ$7:$AJ$33,"TS")</f>
        <v>0</v>
      </c>
      <c r="K39" s="38">
        <f>COUNTIF($AJ$7:$AJ$33,"THS")</f>
        <v>15</v>
      </c>
      <c r="L39" s="38">
        <f>COUNTIF($AJ$7:$AJ$33,"DH")</f>
        <v>12</v>
      </c>
      <c r="M39" s="38">
        <f>COUNTIF($AJ$7:$AJ$33,"CD")</f>
        <v>0</v>
      </c>
      <c r="N39" s="38">
        <f>COUNTIF($AJ$7:$AJ$33,"TC")</f>
        <v>0</v>
      </c>
      <c r="O39" s="38">
        <f>COUNTIF($AJ$7:$AJ$33,"")</f>
        <v>0</v>
      </c>
      <c r="P39" s="38">
        <f>COUNTIF($BA$7:$BA$33,"A")</f>
        <v>6</v>
      </c>
      <c r="Q39" s="38">
        <f>COUNTIF($BA$7:$BA$33,"B")</f>
        <v>2</v>
      </c>
      <c r="R39" s="38">
        <f>COUNTIF($BA$7:$BA$33,"TC")</f>
        <v>0</v>
      </c>
      <c r="S39" s="38">
        <f>COUNTIF($BA$7:$BA$33,"CD")</f>
        <v>0</v>
      </c>
      <c r="T39" s="38">
        <f>COUNTIF($BA$7:$BA$33,"DH")</f>
        <v>0</v>
      </c>
      <c r="U39" s="38">
        <f>COUNTIF($BA$7:$BA$33,"THS")</f>
        <v>0</v>
      </c>
      <c r="V39" s="38">
        <f>COUNTIF($BB$7:$BB$33,"IC3")</f>
        <v>0</v>
      </c>
      <c r="W39" s="38">
        <f>COUNTIF($BA$7:$BA$33,"UD CNTT CB")</f>
        <v>17</v>
      </c>
      <c r="X39" s="38">
        <f>COUNTIF($BA$7:$BA$33,"UD CNTT NC")</f>
        <v>1</v>
      </c>
      <c r="Y39" s="37">
        <f>SUM((COUNTIF($BG$7:$BG$33,"A"))+(COUNTIF($BG$7:$BG$33,"A1")))</f>
        <v>0</v>
      </c>
      <c r="Z39" s="37">
        <f>SUM((COUNTIF($BG$7:$BG$33,"B"))+(COUNTIF($BG$7:$BG$33,"A2")))</f>
        <v>12</v>
      </c>
      <c r="AA39" s="38">
        <f>COUNTIF($BG$7:$BG$33,"C")</f>
        <v>3</v>
      </c>
      <c r="AB39" s="38">
        <f>COUNTIF($BG$7:$BG$33,"TC")</f>
        <v>0</v>
      </c>
      <c r="AC39" s="38">
        <f>COUNTIF($BG$7:$BG$33,"CD")</f>
        <v>0</v>
      </c>
      <c r="AD39" s="38">
        <f>COUNTIF($BG$7:$BG$33,"DH")</f>
        <v>1</v>
      </c>
      <c r="AE39" s="38">
        <f>COUNTIF($BG$7:$BG$33,"THS")</f>
        <v>0</v>
      </c>
      <c r="AF39" s="38">
        <f>COUNTIF($BG$7:$BG$33,"B1")</f>
        <v>10</v>
      </c>
      <c r="AG39" s="38">
        <f>COUNTIF($BG$7:$BG$33,"B2")</f>
        <v>1</v>
      </c>
      <c r="AH39" s="38">
        <f>COUNTIF($BG$7:$BG$33,"C1")</f>
        <v>0</v>
      </c>
      <c r="AI39" s="38">
        <f>COUNTIF($BH$7:$BH$33,"Sơ cấp")</f>
        <v>7</v>
      </c>
      <c r="AJ39" s="38">
        <f>COUNTIF($BH$7:$BH$33,"Trung cấp")</f>
        <v>4</v>
      </c>
      <c r="AK39" s="38">
        <f>COUNTIF($BH$7:$BH$33,"Cao cấp")</f>
        <v>0</v>
      </c>
      <c r="AL39" s="38">
        <f>COUNTIF($X$7:$X$33,"Sở GDĐT TPHCM")</f>
        <v>27</v>
      </c>
      <c r="AM39" s="38">
        <f>COUNTIF($X$7:$X$33,"Trường CĐ Lý Tự Trọng TPHCM")</f>
        <v>0</v>
      </c>
      <c r="AN39" s="38">
        <f>COUNTIF($AG$7:$AG$33,"x")</f>
        <v>3</v>
      </c>
      <c r="AO39" s="38">
        <f>COUNTIF($F$7:$F$33,"Nữ")</f>
        <v>6</v>
      </c>
    </row>
    <row r="1295" spans="42:42" x14ac:dyDescent="0.25">
      <c r="AP1295" s="29">
        <f>COUNTIF(AJ7:AJ33,"Thạc sỹ")</f>
        <v>0</v>
      </c>
    </row>
  </sheetData>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2" activePane="bottomLeft" state="frozen"/>
      <selection activeCell="A4" sqref="A4"/>
      <selection pane="bottomLeft" activeCell="G38" sqref="G3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3"/>
      <c r="AL1" s="42"/>
      <c r="AM1" s="42"/>
      <c r="AN1" s="55"/>
      <c r="AO1" s="55"/>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53"/>
      <c r="B2" s="53"/>
      <c r="C2" s="53"/>
      <c r="D2" s="53"/>
      <c r="E2" s="53"/>
      <c r="F2" s="53"/>
      <c r="G2" s="53"/>
      <c r="H2" s="53"/>
      <c r="I2" s="53"/>
      <c r="J2" s="53"/>
      <c r="K2" s="53"/>
      <c r="L2" s="41"/>
      <c r="M2" s="41"/>
      <c r="AC2" s="54"/>
      <c r="AD2" s="54"/>
      <c r="AE2" s="54"/>
      <c r="AF2" s="54"/>
      <c r="AG2" s="54"/>
      <c r="AH2" s="54"/>
      <c r="AI2" s="54"/>
      <c r="AJ2" s="54"/>
      <c r="AK2" s="54"/>
      <c r="AL2" s="54"/>
      <c r="AM2" s="54"/>
      <c r="AN2" s="55"/>
      <c r="AO2" s="55"/>
      <c r="AP2" s="54"/>
      <c r="AQ2" s="54"/>
      <c r="AR2" s="54"/>
      <c r="AS2" s="54"/>
      <c r="AT2" s="54"/>
      <c r="AU2" s="54"/>
      <c r="AV2" s="54"/>
      <c r="AW2" s="54"/>
      <c r="AX2" s="54"/>
      <c r="AY2" s="55"/>
      <c r="AZ2" s="55"/>
      <c r="BA2" s="54"/>
      <c r="BB2" s="54"/>
      <c r="BD2" s="54"/>
      <c r="BE2" s="55"/>
      <c r="BF2" s="55"/>
      <c r="BG2" s="43"/>
      <c r="BH2" s="54"/>
      <c r="BI2" s="54"/>
      <c r="BJ2" s="54"/>
      <c r="BK2" s="54"/>
      <c r="BL2" s="54"/>
      <c r="BM2" s="54"/>
      <c r="BN2" s="54"/>
      <c r="BO2" s="54"/>
      <c r="BP2" s="5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57"/>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58" t="s">
        <v>3155</v>
      </c>
      <c r="AK6" s="58" t="s">
        <v>12</v>
      </c>
      <c r="AL6" s="58" t="s">
        <v>13</v>
      </c>
      <c r="AM6" s="58" t="s">
        <v>2449</v>
      </c>
      <c r="AN6" s="58" t="s">
        <v>2450</v>
      </c>
      <c r="AO6" s="58" t="s">
        <v>3242</v>
      </c>
      <c r="AP6" s="58" t="s">
        <v>2500</v>
      </c>
      <c r="AQ6" s="58" t="s">
        <v>3257</v>
      </c>
      <c r="AR6" s="58" t="s">
        <v>3243</v>
      </c>
      <c r="AS6" s="58" t="s">
        <v>3264</v>
      </c>
      <c r="AT6" s="58" t="s">
        <v>3257</v>
      </c>
      <c r="AU6" s="58" t="s">
        <v>3243</v>
      </c>
      <c r="AV6" s="58" t="s">
        <v>3266</v>
      </c>
      <c r="AW6" s="58" t="s">
        <v>3265</v>
      </c>
      <c r="AX6" s="58" t="s">
        <v>17</v>
      </c>
      <c r="AY6" s="58" t="s">
        <v>3270</v>
      </c>
      <c r="AZ6" s="58" t="s">
        <v>3243</v>
      </c>
      <c r="BA6" s="58" t="s">
        <v>3156</v>
      </c>
      <c r="BB6" s="58" t="s">
        <v>3808</v>
      </c>
      <c r="BC6" s="58" t="s">
        <v>2452</v>
      </c>
      <c r="BD6" s="58" t="s">
        <v>3127</v>
      </c>
      <c r="BE6" s="58" t="s">
        <v>3257</v>
      </c>
      <c r="BF6" s="58" t="s">
        <v>3115</v>
      </c>
      <c r="BG6" s="58" t="s">
        <v>3273</v>
      </c>
      <c r="BH6" s="58" t="s">
        <v>14</v>
      </c>
      <c r="BI6" s="58" t="s">
        <v>3270</v>
      </c>
      <c r="BJ6" s="58" t="s">
        <v>3243</v>
      </c>
      <c r="BK6" s="58" t="s">
        <v>15</v>
      </c>
      <c r="BL6" s="58" t="s">
        <v>3270</v>
      </c>
      <c r="BM6" s="58" t="s">
        <v>3243</v>
      </c>
      <c r="BN6" s="58" t="s">
        <v>16</v>
      </c>
      <c r="BO6" s="58" t="s">
        <v>3270</v>
      </c>
      <c r="BP6" s="58" t="s">
        <v>3243</v>
      </c>
      <c r="BQ6" s="224"/>
    </row>
    <row r="7" spans="1:70" s="153" customFormat="1" ht="66" customHeight="1" x14ac:dyDescent="0.25">
      <c r="A7" s="13" t="s">
        <v>5050</v>
      </c>
      <c r="B7" s="2" t="s">
        <v>169</v>
      </c>
      <c r="C7" s="10" t="s">
        <v>938</v>
      </c>
      <c r="D7" s="10"/>
      <c r="E7" s="10" t="s">
        <v>938</v>
      </c>
      <c r="F7" s="3" t="s">
        <v>19</v>
      </c>
      <c r="G7" s="3" t="s">
        <v>1034</v>
      </c>
      <c r="H7" s="3" t="s">
        <v>170</v>
      </c>
      <c r="I7" s="3" t="s">
        <v>944</v>
      </c>
      <c r="J7" s="3" t="s">
        <v>944</v>
      </c>
      <c r="K7" s="4" t="s">
        <v>1594</v>
      </c>
      <c r="L7" s="12" t="s">
        <v>2621</v>
      </c>
      <c r="M7" s="4" t="s">
        <v>1116</v>
      </c>
      <c r="N7" s="4" t="s">
        <v>2652</v>
      </c>
      <c r="O7" s="10" t="s">
        <v>2505</v>
      </c>
      <c r="P7" s="10" t="s">
        <v>2676</v>
      </c>
      <c r="Q7" s="4" t="s">
        <v>1595</v>
      </c>
      <c r="R7" s="6"/>
      <c r="S7" s="4" t="s">
        <v>1596</v>
      </c>
      <c r="T7" s="4" t="s">
        <v>1597</v>
      </c>
      <c r="U7" s="10" t="s">
        <v>3007</v>
      </c>
      <c r="V7" s="6"/>
      <c r="W7" s="7" t="s">
        <v>41</v>
      </c>
      <c r="X7" s="3" t="s">
        <v>33</v>
      </c>
      <c r="Y7" s="7" t="s">
        <v>41</v>
      </c>
      <c r="Z7" s="3" t="s">
        <v>24</v>
      </c>
      <c r="AA7" s="7" t="s">
        <v>41</v>
      </c>
      <c r="AB7" s="3" t="s">
        <v>4697</v>
      </c>
      <c r="AC7" s="3" t="s">
        <v>2606</v>
      </c>
      <c r="AD7" s="7" t="s">
        <v>122</v>
      </c>
      <c r="AE7" s="6"/>
      <c r="AF7" s="3" t="s">
        <v>21</v>
      </c>
      <c r="AG7" s="3"/>
      <c r="AH7" s="3" t="s">
        <v>27</v>
      </c>
      <c r="AI7" s="3" t="s">
        <v>28</v>
      </c>
      <c r="AJ7" s="3" t="s">
        <v>3151</v>
      </c>
      <c r="AK7" s="8" t="s">
        <v>3803</v>
      </c>
      <c r="AL7" s="8" t="s">
        <v>3804</v>
      </c>
      <c r="AM7" s="8" t="s">
        <v>3805</v>
      </c>
      <c r="AN7" s="13" t="s">
        <v>3806</v>
      </c>
      <c r="AO7" s="13" t="s">
        <v>3807</v>
      </c>
      <c r="AP7" s="8" t="s">
        <v>5566</v>
      </c>
      <c r="AQ7" s="8" t="s">
        <v>5567</v>
      </c>
      <c r="AR7" s="8" t="s">
        <v>5568</v>
      </c>
      <c r="AS7" s="8" t="s">
        <v>3787</v>
      </c>
      <c r="AT7" s="8" t="s">
        <v>2568</v>
      </c>
      <c r="AU7" s="8" t="s">
        <v>3144</v>
      </c>
      <c r="AV7" s="8" t="s">
        <v>3233</v>
      </c>
      <c r="AW7" s="8"/>
      <c r="AX7" s="8" t="s">
        <v>3820</v>
      </c>
      <c r="AY7" s="134" t="s">
        <v>3809</v>
      </c>
      <c r="AZ7" s="134" t="s">
        <v>3810</v>
      </c>
      <c r="BA7" s="3" t="s">
        <v>4700</v>
      </c>
      <c r="BB7" s="3" t="s">
        <v>957</v>
      </c>
      <c r="BC7" s="8" t="s">
        <v>3322</v>
      </c>
      <c r="BD7" s="3" t="s">
        <v>3152</v>
      </c>
      <c r="BE7" s="8" t="s">
        <v>3811</v>
      </c>
      <c r="BF7" s="13" t="s">
        <v>3812</v>
      </c>
      <c r="BG7" s="10" t="s">
        <v>4700</v>
      </c>
      <c r="BH7" s="3" t="s">
        <v>45</v>
      </c>
      <c r="BI7" s="8" t="s">
        <v>4881</v>
      </c>
      <c r="BJ7" s="3" t="s">
        <v>3459</v>
      </c>
      <c r="BK7" s="3" t="s">
        <v>21</v>
      </c>
      <c r="BL7" s="3"/>
      <c r="BM7" s="3"/>
      <c r="BN7" s="3" t="s">
        <v>37</v>
      </c>
      <c r="BO7" s="8" t="s">
        <v>3814</v>
      </c>
      <c r="BP7" s="3" t="s">
        <v>3813</v>
      </c>
      <c r="BQ7" s="26" t="s">
        <v>3815</v>
      </c>
      <c r="BR7" s="131" t="s">
        <v>3233</v>
      </c>
    </row>
    <row r="8" spans="1:70" s="153" customFormat="1" ht="67.150000000000006" customHeight="1" x14ac:dyDescent="0.25">
      <c r="A8" s="13" t="s">
        <v>5051</v>
      </c>
      <c r="B8" s="2" t="s">
        <v>144</v>
      </c>
      <c r="C8" s="10" t="s">
        <v>938</v>
      </c>
      <c r="D8" s="10"/>
      <c r="E8" s="10" t="s">
        <v>938</v>
      </c>
      <c r="F8" s="3" t="s">
        <v>52</v>
      </c>
      <c r="G8" s="3" t="s">
        <v>980</v>
      </c>
      <c r="H8" s="3" t="s">
        <v>145</v>
      </c>
      <c r="I8" s="3" t="s">
        <v>944</v>
      </c>
      <c r="J8" s="3" t="s">
        <v>944</v>
      </c>
      <c r="K8" s="4" t="s">
        <v>1917</v>
      </c>
      <c r="L8" s="5" t="s">
        <v>1918</v>
      </c>
      <c r="M8" s="4" t="s">
        <v>1115</v>
      </c>
      <c r="N8" s="4" t="s">
        <v>2652</v>
      </c>
      <c r="O8" s="10" t="s">
        <v>2505</v>
      </c>
      <c r="P8" s="10" t="s">
        <v>2772</v>
      </c>
      <c r="Q8" s="4" t="s">
        <v>1919</v>
      </c>
      <c r="R8" s="6"/>
      <c r="S8" s="4" t="s">
        <v>1920</v>
      </c>
      <c r="T8" s="4" t="s">
        <v>1921</v>
      </c>
      <c r="U8" s="10" t="s">
        <v>3008</v>
      </c>
      <c r="V8" s="6"/>
      <c r="W8" s="7" t="s">
        <v>146</v>
      </c>
      <c r="X8" s="3" t="s">
        <v>33</v>
      </c>
      <c r="Y8" s="7" t="s">
        <v>146</v>
      </c>
      <c r="Z8" s="3" t="s">
        <v>24</v>
      </c>
      <c r="AA8" s="7" t="s">
        <v>146</v>
      </c>
      <c r="AB8" s="3" t="s">
        <v>4694</v>
      </c>
      <c r="AC8" s="3" t="s">
        <v>147</v>
      </c>
      <c r="AD8" s="7" t="s">
        <v>122</v>
      </c>
      <c r="AE8" s="6"/>
      <c r="AF8" s="7" t="s">
        <v>148</v>
      </c>
      <c r="AG8" s="7" t="s">
        <v>938</v>
      </c>
      <c r="AH8" s="3" t="s">
        <v>27</v>
      </c>
      <c r="AI8" s="3" t="s">
        <v>28</v>
      </c>
      <c r="AJ8" s="3" t="s">
        <v>3151</v>
      </c>
      <c r="AK8" s="8" t="s">
        <v>3803</v>
      </c>
      <c r="AL8" s="8" t="s">
        <v>3857</v>
      </c>
      <c r="AM8" s="8" t="s">
        <v>3858</v>
      </c>
      <c r="AN8" s="13" t="s">
        <v>3859</v>
      </c>
      <c r="AO8" s="10" t="s">
        <v>3233</v>
      </c>
      <c r="AP8" s="3" t="s">
        <v>966</v>
      </c>
      <c r="AQ8" s="8" t="s">
        <v>4571</v>
      </c>
      <c r="AR8" s="3" t="s">
        <v>4179</v>
      </c>
      <c r="AS8" s="8" t="s">
        <v>3787</v>
      </c>
      <c r="AT8" s="8" t="s">
        <v>2568</v>
      </c>
      <c r="AU8" s="8" t="s">
        <v>3144</v>
      </c>
      <c r="AV8" s="8" t="s">
        <v>3233</v>
      </c>
      <c r="AW8" s="8"/>
      <c r="AX8" s="3" t="s">
        <v>35</v>
      </c>
      <c r="AY8" s="44">
        <v>37694</v>
      </c>
      <c r="AZ8" s="44" t="s">
        <v>3522</v>
      </c>
      <c r="BA8" s="3" t="s">
        <v>3151</v>
      </c>
      <c r="BB8" s="3"/>
      <c r="BC8" s="8" t="s">
        <v>3860</v>
      </c>
      <c r="BD8" s="3" t="s">
        <v>32</v>
      </c>
      <c r="BE8" s="8" t="s">
        <v>3861</v>
      </c>
      <c r="BF8" s="13" t="s">
        <v>3862</v>
      </c>
      <c r="BG8" s="133" t="s">
        <v>32</v>
      </c>
      <c r="BH8" s="3" t="s">
        <v>45</v>
      </c>
      <c r="BI8" s="8" t="s">
        <v>4175</v>
      </c>
      <c r="BJ8" s="3" t="s">
        <v>3459</v>
      </c>
      <c r="BK8" s="3"/>
      <c r="BL8" s="3"/>
      <c r="BM8" s="3"/>
      <c r="BN8" s="3" t="s">
        <v>3279</v>
      </c>
      <c r="BO8" s="8" t="s">
        <v>3863</v>
      </c>
      <c r="BP8" s="3" t="s">
        <v>3358</v>
      </c>
      <c r="BQ8" s="26" t="s">
        <v>3864</v>
      </c>
      <c r="BR8" s="131" t="s">
        <v>3233</v>
      </c>
    </row>
    <row r="9" spans="1:70" s="153" customFormat="1" ht="64.150000000000006" customHeight="1" x14ac:dyDescent="0.25">
      <c r="A9" s="13" t="s">
        <v>5052</v>
      </c>
      <c r="B9" s="2" t="s">
        <v>507</v>
      </c>
      <c r="C9" s="10" t="s">
        <v>938</v>
      </c>
      <c r="D9" s="10"/>
      <c r="E9" s="10" t="s">
        <v>938</v>
      </c>
      <c r="F9" s="3" t="s">
        <v>19</v>
      </c>
      <c r="G9" s="3" t="s">
        <v>1052</v>
      </c>
      <c r="H9" s="3" t="s">
        <v>508</v>
      </c>
      <c r="I9" s="3" t="s">
        <v>944</v>
      </c>
      <c r="J9" s="3" t="s">
        <v>944</v>
      </c>
      <c r="K9" s="4" t="s">
        <v>2199</v>
      </c>
      <c r="L9" s="12" t="s">
        <v>2633</v>
      </c>
      <c r="M9" s="4" t="s">
        <v>1116</v>
      </c>
      <c r="N9" s="4" t="s">
        <v>2652</v>
      </c>
      <c r="O9" s="10" t="s">
        <v>2505</v>
      </c>
      <c r="P9" s="10" t="s">
        <v>1004</v>
      </c>
      <c r="Q9" s="4" t="s">
        <v>2200</v>
      </c>
      <c r="R9" s="6"/>
      <c r="S9" s="4" t="s">
        <v>2201</v>
      </c>
      <c r="T9" s="4" t="s">
        <v>2202</v>
      </c>
      <c r="U9" s="10" t="s">
        <v>3009</v>
      </c>
      <c r="V9" s="6"/>
      <c r="W9" s="7" t="s">
        <v>292</v>
      </c>
      <c r="X9" s="3" t="s">
        <v>33</v>
      </c>
      <c r="Y9" s="7" t="s">
        <v>292</v>
      </c>
      <c r="Z9" s="3" t="s">
        <v>86</v>
      </c>
      <c r="AA9" s="7" t="s">
        <v>292</v>
      </c>
      <c r="AB9" s="3" t="s">
        <v>4694</v>
      </c>
      <c r="AC9" s="3" t="s">
        <v>2350</v>
      </c>
      <c r="AD9" s="8" t="s">
        <v>2418</v>
      </c>
      <c r="AE9" s="6"/>
      <c r="AF9" s="3" t="s">
        <v>21</v>
      </c>
      <c r="AG9" s="3"/>
      <c r="AH9" s="3" t="s">
        <v>27</v>
      </c>
      <c r="AI9" s="3" t="s">
        <v>28</v>
      </c>
      <c r="AJ9" s="3" t="s">
        <v>3151</v>
      </c>
      <c r="AK9" s="8" t="s">
        <v>3139</v>
      </c>
      <c r="AL9" s="8" t="s">
        <v>5573</v>
      </c>
      <c r="AM9" s="8" t="s">
        <v>5574</v>
      </c>
      <c r="AN9" s="13" t="s">
        <v>3816</v>
      </c>
      <c r="AO9" s="13" t="s">
        <v>3817</v>
      </c>
      <c r="AP9" s="8" t="s">
        <v>3818</v>
      </c>
      <c r="AQ9" s="8" t="s">
        <v>3819</v>
      </c>
      <c r="AR9" s="8" t="s">
        <v>3723</v>
      </c>
      <c r="AS9" s="8" t="s">
        <v>3787</v>
      </c>
      <c r="AT9" s="8" t="s">
        <v>2568</v>
      </c>
      <c r="AU9" s="8" t="s">
        <v>3144</v>
      </c>
      <c r="AV9" s="8" t="s">
        <v>3233</v>
      </c>
      <c r="AW9" s="8"/>
      <c r="AX9" s="3" t="s">
        <v>35</v>
      </c>
      <c r="AY9" s="44">
        <v>40836</v>
      </c>
      <c r="AZ9" s="44" t="s">
        <v>3821</v>
      </c>
      <c r="BA9" s="3" t="s">
        <v>3151</v>
      </c>
      <c r="BB9" s="3"/>
      <c r="BC9" s="3" t="s">
        <v>32</v>
      </c>
      <c r="BD9" s="3" t="s">
        <v>32</v>
      </c>
      <c r="BE9" s="8" t="s">
        <v>3213</v>
      </c>
      <c r="BF9" s="10" t="s">
        <v>3795</v>
      </c>
      <c r="BG9" s="133" t="s">
        <v>32</v>
      </c>
      <c r="BH9" s="3" t="s">
        <v>97</v>
      </c>
      <c r="BI9" s="8" t="s">
        <v>3436</v>
      </c>
      <c r="BJ9" s="3" t="s">
        <v>3494</v>
      </c>
      <c r="BK9" s="3" t="s">
        <v>21</v>
      </c>
      <c r="BL9" s="3"/>
      <c r="BM9" s="3"/>
      <c r="BN9" s="3" t="s">
        <v>21</v>
      </c>
      <c r="BO9" s="3"/>
      <c r="BP9" s="3"/>
      <c r="BQ9" s="26" t="s">
        <v>3822</v>
      </c>
      <c r="BR9" s="131" t="s">
        <v>3233</v>
      </c>
    </row>
    <row r="10" spans="1:70" s="153" customFormat="1" ht="193.9" customHeight="1" x14ac:dyDescent="0.25">
      <c r="A10" s="13" t="s">
        <v>5053</v>
      </c>
      <c r="B10" s="2" t="s">
        <v>282</v>
      </c>
      <c r="C10" s="10" t="s">
        <v>938</v>
      </c>
      <c r="D10" s="10"/>
      <c r="E10" s="10" t="s">
        <v>938</v>
      </c>
      <c r="F10" s="3" t="s">
        <v>19</v>
      </c>
      <c r="G10" s="3" t="s">
        <v>984</v>
      </c>
      <c r="H10" s="3" t="s">
        <v>283</v>
      </c>
      <c r="I10" s="3" t="s">
        <v>944</v>
      </c>
      <c r="J10" s="3" t="s">
        <v>944</v>
      </c>
      <c r="K10" s="4" t="s">
        <v>1909</v>
      </c>
      <c r="L10" s="5" t="s">
        <v>1764</v>
      </c>
      <c r="M10" s="4" t="s">
        <v>1115</v>
      </c>
      <c r="N10" s="4" t="s">
        <v>2652</v>
      </c>
      <c r="O10" s="10" t="s">
        <v>2505</v>
      </c>
      <c r="P10" s="10" t="s">
        <v>2773</v>
      </c>
      <c r="Q10" s="4" t="s">
        <v>1910</v>
      </c>
      <c r="R10" s="6"/>
      <c r="S10" s="4" t="s">
        <v>1911</v>
      </c>
      <c r="T10" s="4" t="s">
        <v>1912</v>
      </c>
      <c r="U10" s="10" t="s">
        <v>3010</v>
      </c>
      <c r="V10" s="6"/>
      <c r="W10" s="7" t="s">
        <v>124</v>
      </c>
      <c r="X10" s="3" t="s">
        <v>33</v>
      </c>
      <c r="Y10" s="7" t="s">
        <v>124</v>
      </c>
      <c r="Z10" s="3" t="s">
        <v>86</v>
      </c>
      <c r="AA10" s="7" t="s">
        <v>124</v>
      </c>
      <c r="AB10" s="3" t="s">
        <v>4690</v>
      </c>
      <c r="AC10" s="3" t="s">
        <v>228</v>
      </c>
      <c r="AD10" s="7" t="s">
        <v>87</v>
      </c>
      <c r="AE10" s="6"/>
      <c r="AF10" s="3" t="s">
        <v>21</v>
      </c>
      <c r="AG10" s="3"/>
      <c r="AH10" s="3" t="s">
        <v>27</v>
      </c>
      <c r="AI10" s="3" t="s">
        <v>28</v>
      </c>
      <c r="AJ10" s="3" t="s">
        <v>3151</v>
      </c>
      <c r="AK10" s="8" t="s">
        <v>3139</v>
      </c>
      <c r="AL10" s="8" t="s">
        <v>3796</v>
      </c>
      <c r="AM10" s="8" t="s">
        <v>3842</v>
      </c>
      <c r="AN10" s="13" t="s">
        <v>3843</v>
      </c>
      <c r="AO10" s="10" t="s">
        <v>3233</v>
      </c>
      <c r="AP10" s="8" t="s">
        <v>2359</v>
      </c>
      <c r="AQ10" s="8" t="s">
        <v>3844</v>
      </c>
      <c r="AR10" s="8" t="s">
        <v>3845</v>
      </c>
      <c r="AS10" s="8" t="s">
        <v>3787</v>
      </c>
      <c r="AT10" s="8" t="s">
        <v>2568</v>
      </c>
      <c r="AU10" s="8" t="s">
        <v>3144</v>
      </c>
      <c r="AV10" s="8" t="s">
        <v>3233</v>
      </c>
      <c r="AW10" s="8"/>
      <c r="AX10" s="8" t="s">
        <v>3846</v>
      </c>
      <c r="AY10" s="134" t="s">
        <v>3847</v>
      </c>
      <c r="AZ10" s="134" t="s">
        <v>3848</v>
      </c>
      <c r="BA10" s="3" t="s">
        <v>3151</v>
      </c>
      <c r="BB10" s="3" t="s">
        <v>957</v>
      </c>
      <c r="BC10" s="8" t="s">
        <v>3372</v>
      </c>
      <c r="BD10" s="3" t="s">
        <v>32</v>
      </c>
      <c r="BE10" s="8" t="s">
        <v>3849</v>
      </c>
      <c r="BF10" s="13" t="s">
        <v>3850</v>
      </c>
      <c r="BG10" s="133" t="s">
        <v>32</v>
      </c>
      <c r="BH10" s="3" t="s">
        <v>45</v>
      </c>
      <c r="BI10" s="8" t="s">
        <v>3458</v>
      </c>
      <c r="BJ10" s="3" t="s">
        <v>3459</v>
      </c>
      <c r="BK10" s="3" t="s">
        <v>21</v>
      </c>
      <c r="BL10" s="3"/>
      <c r="BM10" s="3"/>
      <c r="BN10" s="3" t="s">
        <v>21</v>
      </c>
      <c r="BO10" s="3"/>
      <c r="BP10" s="3"/>
      <c r="BQ10" s="26" t="s">
        <v>5650</v>
      </c>
      <c r="BR10" s="131" t="s">
        <v>3233</v>
      </c>
    </row>
    <row r="11" spans="1:70" s="153" customFormat="1" ht="55.9" customHeight="1" x14ac:dyDescent="0.25">
      <c r="A11" s="13" t="s">
        <v>5054</v>
      </c>
      <c r="B11" s="2" t="s">
        <v>285</v>
      </c>
      <c r="C11" s="10" t="s">
        <v>938</v>
      </c>
      <c r="D11" s="10"/>
      <c r="E11" s="10" t="s">
        <v>938</v>
      </c>
      <c r="F11" s="3" t="s">
        <v>19</v>
      </c>
      <c r="G11" s="3" t="s">
        <v>979</v>
      </c>
      <c r="H11" s="3" t="s">
        <v>286</v>
      </c>
      <c r="I11" s="3" t="s">
        <v>944</v>
      </c>
      <c r="J11" s="3" t="s">
        <v>944</v>
      </c>
      <c r="K11" s="9" t="s">
        <v>2634</v>
      </c>
      <c r="L11" s="12" t="s">
        <v>2635</v>
      </c>
      <c r="M11" s="4" t="s">
        <v>2588</v>
      </c>
      <c r="N11" s="4" t="s">
        <v>2652</v>
      </c>
      <c r="O11" s="10" t="s">
        <v>2654</v>
      </c>
      <c r="P11" s="10" t="s">
        <v>1050</v>
      </c>
      <c r="Q11" s="4" t="s">
        <v>2196</v>
      </c>
      <c r="R11" s="6"/>
      <c r="S11" s="4" t="s">
        <v>2197</v>
      </c>
      <c r="T11" s="4" t="s">
        <v>2198</v>
      </c>
      <c r="U11" s="10" t="s">
        <v>3011</v>
      </c>
      <c r="V11" s="6"/>
      <c r="W11" s="7" t="s">
        <v>121</v>
      </c>
      <c r="X11" s="3" t="s">
        <v>33</v>
      </c>
      <c r="Y11" s="7" t="s">
        <v>121</v>
      </c>
      <c r="Z11" s="3" t="s">
        <v>86</v>
      </c>
      <c r="AA11" s="7" t="s">
        <v>121</v>
      </c>
      <c r="AB11" s="3" t="s">
        <v>4690</v>
      </c>
      <c r="AC11" s="3" t="s">
        <v>228</v>
      </c>
      <c r="AD11" s="7" t="s">
        <v>87</v>
      </c>
      <c r="AE11" s="6"/>
      <c r="AF11" s="3" t="s">
        <v>21</v>
      </c>
      <c r="AG11" s="3"/>
      <c r="AH11" s="3" t="s">
        <v>27</v>
      </c>
      <c r="AI11" s="3" t="s">
        <v>28</v>
      </c>
      <c r="AJ11" s="3" t="s">
        <v>3151</v>
      </c>
      <c r="AK11" s="8" t="s">
        <v>3139</v>
      </c>
      <c r="AL11" s="8" t="s">
        <v>3921</v>
      </c>
      <c r="AM11" s="8" t="s">
        <v>3922</v>
      </c>
      <c r="AN11" s="13" t="s">
        <v>3923</v>
      </c>
      <c r="AO11" s="10" t="s">
        <v>3233</v>
      </c>
      <c r="AP11" s="8" t="s">
        <v>3926</v>
      </c>
      <c r="AQ11" s="8" t="s">
        <v>3927</v>
      </c>
      <c r="AR11" s="8" t="s">
        <v>3723</v>
      </c>
      <c r="AS11" s="8" t="s">
        <v>3787</v>
      </c>
      <c r="AT11" s="8" t="s">
        <v>2568</v>
      </c>
      <c r="AU11" s="8" t="s">
        <v>3144</v>
      </c>
      <c r="AV11" s="8" t="s">
        <v>3233</v>
      </c>
      <c r="AW11" s="8"/>
      <c r="AX11" s="8" t="s">
        <v>3846</v>
      </c>
      <c r="AY11" s="134" t="s">
        <v>3924</v>
      </c>
      <c r="AZ11" s="134" t="s">
        <v>3925</v>
      </c>
      <c r="BA11" s="3" t="s">
        <v>3151</v>
      </c>
      <c r="BB11" s="3" t="s">
        <v>957</v>
      </c>
      <c r="BC11" s="8" t="s">
        <v>3141</v>
      </c>
      <c r="BD11" s="3" t="s">
        <v>3152</v>
      </c>
      <c r="BE11" s="8" t="s">
        <v>3928</v>
      </c>
      <c r="BF11" s="13" t="s">
        <v>3929</v>
      </c>
      <c r="BG11" s="3" t="s">
        <v>4700</v>
      </c>
      <c r="BH11" s="3" t="s">
        <v>45</v>
      </c>
      <c r="BI11" s="8" t="s">
        <v>3679</v>
      </c>
      <c r="BJ11" s="3" t="s">
        <v>3459</v>
      </c>
      <c r="BK11" s="3" t="s">
        <v>21</v>
      </c>
      <c r="BL11" s="3"/>
      <c r="BM11" s="3"/>
      <c r="BN11" s="3" t="s">
        <v>21</v>
      </c>
      <c r="BO11" s="3"/>
      <c r="BP11" s="3"/>
      <c r="BQ11" s="2" t="s">
        <v>3930</v>
      </c>
      <c r="BR11" s="131" t="s">
        <v>3233</v>
      </c>
    </row>
    <row r="12" spans="1:70" s="153" customFormat="1" ht="99.6" customHeight="1" x14ac:dyDescent="0.25">
      <c r="A12" s="13" t="s">
        <v>5055</v>
      </c>
      <c r="B12" s="2" t="s">
        <v>263</v>
      </c>
      <c r="C12" s="10" t="s">
        <v>938</v>
      </c>
      <c r="D12" s="10"/>
      <c r="E12" s="10" t="s">
        <v>938</v>
      </c>
      <c r="F12" s="3" t="s">
        <v>52</v>
      </c>
      <c r="G12" s="3" t="s">
        <v>979</v>
      </c>
      <c r="H12" s="3" t="s">
        <v>264</v>
      </c>
      <c r="I12" s="3" t="s">
        <v>944</v>
      </c>
      <c r="J12" s="3" t="s">
        <v>944</v>
      </c>
      <c r="K12" s="4" t="s">
        <v>2311</v>
      </c>
      <c r="L12" s="12" t="s">
        <v>2636</v>
      </c>
      <c r="M12" s="4" t="s">
        <v>1116</v>
      </c>
      <c r="N12" s="4" t="s">
        <v>2652</v>
      </c>
      <c r="O12" s="10" t="s">
        <v>2505</v>
      </c>
      <c r="P12" s="10" t="s">
        <v>2774</v>
      </c>
      <c r="Q12" s="4" t="s">
        <v>2312</v>
      </c>
      <c r="R12" s="6"/>
      <c r="S12" s="4" t="s">
        <v>2313</v>
      </c>
      <c r="T12" s="4" t="s">
        <v>2314</v>
      </c>
      <c r="U12" s="10" t="s">
        <v>3012</v>
      </c>
      <c r="V12" s="6"/>
      <c r="W12" s="7" t="s">
        <v>95</v>
      </c>
      <c r="X12" s="3" t="s">
        <v>33</v>
      </c>
      <c r="Y12" s="7" t="s">
        <v>95</v>
      </c>
      <c r="Z12" s="3" t="s">
        <v>86</v>
      </c>
      <c r="AA12" s="7" t="s">
        <v>95</v>
      </c>
      <c r="AB12" s="3" t="s">
        <v>4690</v>
      </c>
      <c r="AC12" s="3" t="s">
        <v>228</v>
      </c>
      <c r="AD12" s="7" t="s">
        <v>87</v>
      </c>
      <c r="AE12" s="6"/>
      <c r="AF12" s="3" t="s">
        <v>21</v>
      </c>
      <c r="AG12" s="3"/>
      <c r="AH12" s="3" t="s">
        <v>27</v>
      </c>
      <c r="AI12" s="3" t="s">
        <v>28</v>
      </c>
      <c r="AJ12" s="3" t="s">
        <v>3151</v>
      </c>
      <c r="AK12" s="8" t="s">
        <v>3139</v>
      </c>
      <c r="AL12" s="8" t="s">
        <v>3796</v>
      </c>
      <c r="AM12" s="8" t="s">
        <v>3892</v>
      </c>
      <c r="AN12" s="13" t="s">
        <v>3893</v>
      </c>
      <c r="AO12" s="10" t="s">
        <v>3233</v>
      </c>
      <c r="AP12" s="8" t="s">
        <v>5570</v>
      </c>
      <c r="AQ12" s="8" t="s">
        <v>5571</v>
      </c>
      <c r="AR12" s="8" t="s">
        <v>5572</v>
      </c>
      <c r="AS12" s="8" t="s">
        <v>3787</v>
      </c>
      <c r="AT12" s="8" t="s">
        <v>2568</v>
      </c>
      <c r="AU12" s="8" t="s">
        <v>3144</v>
      </c>
      <c r="AV12" s="8" t="s">
        <v>3233</v>
      </c>
      <c r="AW12" s="8"/>
      <c r="AX12" s="8" t="s">
        <v>3231</v>
      </c>
      <c r="AY12" s="44">
        <v>41949</v>
      </c>
      <c r="AZ12" s="44" t="s">
        <v>3299</v>
      </c>
      <c r="BA12" s="3" t="s">
        <v>3151</v>
      </c>
      <c r="BB12" s="3" t="s">
        <v>957</v>
      </c>
      <c r="BC12" s="3" t="s">
        <v>68</v>
      </c>
      <c r="BD12" s="3" t="s">
        <v>3152</v>
      </c>
      <c r="BE12" s="8" t="s">
        <v>1272</v>
      </c>
      <c r="BF12" s="10" t="s">
        <v>3894</v>
      </c>
      <c r="BG12" s="3" t="s">
        <v>4700</v>
      </c>
      <c r="BH12" s="3" t="s">
        <v>45</v>
      </c>
      <c r="BI12" s="8" t="s">
        <v>5340</v>
      </c>
      <c r="BJ12" s="3" t="s">
        <v>3459</v>
      </c>
      <c r="BK12" s="3" t="s">
        <v>21</v>
      </c>
      <c r="BL12" s="3"/>
      <c r="BM12" s="3"/>
      <c r="BN12" s="3" t="s">
        <v>21</v>
      </c>
      <c r="BO12" s="3"/>
      <c r="BP12" s="3"/>
      <c r="BQ12" s="26" t="s">
        <v>3895</v>
      </c>
      <c r="BR12" s="131" t="s">
        <v>3233</v>
      </c>
    </row>
    <row r="13" spans="1:70" s="153" customFormat="1" ht="40.15" customHeight="1" x14ac:dyDescent="0.25">
      <c r="A13" s="13" t="s">
        <v>5056</v>
      </c>
      <c r="B13" s="2" t="s">
        <v>547</v>
      </c>
      <c r="C13" s="10" t="s">
        <v>938</v>
      </c>
      <c r="D13" s="10"/>
      <c r="E13" s="10" t="s">
        <v>938</v>
      </c>
      <c r="F13" s="3" t="s">
        <v>19</v>
      </c>
      <c r="G13" s="3" t="s">
        <v>983</v>
      </c>
      <c r="H13" s="3" t="s">
        <v>548</v>
      </c>
      <c r="I13" s="3" t="s">
        <v>944</v>
      </c>
      <c r="J13" s="3" t="s">
        <v>944</v>
      </c>
      <c r="K13" s="4" t="s">
        <v>1144</v>
      </c>
      <c r="L13" s="5" t="s">
        <v>1145</v>
      </c>
      <c r="M13" s="4" t="s">
        <v>1116</v>
      </c>
      <c r="N13" s="4" t="s">
        <v>2652</v>
      </c>
      <c r="O13" s="10" t="s">
        <v>2505</v>
      </c>
      <c r="P13" s="10" t="s">
        <v>2775</v>
      </c>
      <c r="Q13" s="4" t="s">
        <v>1146</v>
      </c>
      <c r="R13" s="6"/>
      <c r="S13" s="4" t="s">
        <v>1147</v>
      </c>
      <c r="T13" s="4" t="s">
        <v>1148</v>
      </c>
      <c r="U13" s="10" t="s">
        <v>3013</v>
      </c>
      <c r="V13" s="6"/>
      <c r="W13" s="7" t="s">
        <v>121</v>
      </c>
      <c r="X13" s="3" t="s">
        <v>33</v>
      </c>
      <c r="Y13" s="7" t="s">
        <v>121</v>
      </c>
      <c r="Z13" s="3" t="s">
        <v>86</v>
      </c>
      <c r="AA13" s="7" t="s">
        <v>121</v>
      </c>
      <c r="AB13" s="3" t="s">
        <v>2475</v>
      </c>
      <c r="AC13" s="3" t="s">
        <v>3148</v>
      </c>
      <c r="AD13" s="3" t="s">
        <v>21</v>
      </c>
      <c r="AE13" s="6"/>
      <c r="AF13" s="3" t="s">
        <v>21</v>
      </c>
      <c r="AG13" s="3"/>
      <c r="AH13" s="3" t="s">
        <v>27</v>
      </c>
      <c r="AI13" s="3" t="s">
        <v>549</v>
      </c>
      <c r="AJ13" s="3" t="s">
        <v>4700</v>
      </c>
      <c r="AK13" s="3" t="s">
        <v>68</v>
      </c>
      <c r="AL13" s="3" t="s">
        <v>149</v>
      </c>
      <c r="AM13" s="8" t="s">
        <v>3856</v>
      </c>
      <c r="AN13" s="13" t="s">
        <v>3887</v>
      </c>
      <c r="AO13" s="10" t="s">
        <v>3233</v>
      </c>
      <c r="AP13" s="8" t="s">
        <v>3888</v>
      </c>
      <c r="AQ13" s="8" t="s">
        <v>3890</v>
      </c>
      <c r="AR13" s="8" t="s">
        <v>3889</v>
      </c>
      <c r="AS13" s="8" t="s">
        <v>3787</v>
      </c>
      <c r="AT13" s="8" t="s">
        <v>2568</v>
      </c>
      <c r="AU13" s="8" t="s">
        <v>3144</v>
      </c>
      <c r="AV13" s="8" t="s">
        <v>3233</v>
      </c>
      <c r="AW13" s="8"/>
      <c r="AX13" s="3" t="s">
        <v>68</v>
      </c>
      <c r="AY13" s="44">
        <v>38251</v>
      </c>
      <c r="AZ13" s="8" t="s">
        <v>3856</v>
      </c>
      <c r="BA13" s="3" t="s">
        <v>4700</v>
      </c>
      <c r="BB13" s="3"/>
      <c r="BC13" s="135" t="s">
        <v>963</v>
      </c>
      <c r="BD13" s="3"/>
      <c r="BE13" s="44"/>
      <c r="BF13" s="10"/>
      <c r="BG13" s="3"/>
      <c r="BH13" s="3" t="s">
        <v>97</v>
      </c>
      <c r="BI13" s="8" t="s">
        <v>3436</v>
      </c>
      <c r="BJ13" s="3" t="s">
        <v>3494</v>
      </c>
      <c r="BK13" s="3" t="s">
        <v>21</v>
      </c>
      <c r="BL13" s="3"/>
      <c r="BM13" s="3"/>
      <c r="BN13" s="3" t="s">
        <v>21</v>
      </c>
      <c r="BO13" s="3"/>
      <c r="BP13" s="3"/>
      <c r="BQ13" s="26" t="s">
        <v>3891</v>
      </c>
      <c r="BR13" s="131" t="s">
        <v>3233</v>
      </c>
    </row>
    <row r="14" spans="1:70" s="153" customFormat="1" ht="40.15" customHeight="1" x14ac:dyDescent="0.25">
      <c r="A14" s="13" t="s">
        <v>5057</v>
      </c>
      <c r="B14" s="2" t="s">
        <v>530</v>
      </c>
      <c r="C14" s="10" t="s">
        <v>938</v>
      </c>
      <c r="D14" s="10"/>
      <c r="E14" s="10" t="s">
        <v>938</v>
      </c>
      <c r="F14" s="3" t="s">
        <v>19</v>
      </c>
      <c r="G14" s="3" t="s">
        <v>979</v>
      </c>
      <c r="H14" s="3" t="s">
        <v>531</v>
      </c>
      <c r="I14" s="3" t="s">
        <v>944</v>
      </c>
      <c r="J14" s="3" t="s">
        <v>944</v>
      </c>
      <c r="K14" s="4" t="s">
        <v>1169</v>
      </c>
      <c r="L14" s="5" t="s">
        <v>1170</v>
      </c>
      <c r="M14" s="4" t="s">
        <v>1116</v>
      </c>
      <c r="N14" s="4" t="s">
        <v>2652</v>
      </c>
      <c r="O14" s="10" t="s">
        <v>2505</v>
      </c>
      <c r="P14" s="10" t="s">
        <v>2776</v>
      </c>
      <c r="Q14" s="4" t="s">
        <v>1171</v>
      </c>
      <c r="R14" s="6"/>
      <c r="S14" s="4" t="s">
        <v>1172</v>
      </c>
      <c r="T14" s="4" t="s">
        <v>1173</v>
      </c>
      <c r="U14" s="10" t="s">
        <v>3014</v>
      </c>
      <c r="V14" s="6"/>
      <c r="W14" s="7" t="s">
        <v>504</v>
      </c>
      <c r="X14" s="3" t="s">
        <v>33</v>
      </c>
      <c r="Y14" s="7" t="s">
        <v>504</v>
      </c>
      <c r="Z14" s="3" t="s">
        <v>86</v>
      </c>
      <c r="AA14" s="7" t="s">
        <v>504</v>
      </c>
      <c r="AB14" s="3" t="s">
        <v>2475</v>
      </c>
      <c r="AC14" s="3" t="s">
        <v>3148</v>
      </c>
      <c r="AD14" s="3" t="s">
        <v>21</v>
      </c>
      <c r="AE14" s="6"/>
      <c r="AF14" s="3" t="s">
        <v>21</v>
      </c>
      <c r="AG14" s="3"/>
      <c r="AH14" s="3" t="s">
        <v>27</v>
      </c>
      <c r="AI14" s="3" t="s">
        <v>28</v>
      </c>
      <c r="AJ14" s="3" t="s">
        <v>4700</v>
      </c>
      <c r="AK14" s="3" t="s">
        <v>68</v>
      </c>
      <c r="AL14" s="3" t="s">
        <v>284</v>
      </c>
      <c r="AM14" s="3" t="s">
        <v>3420</v>
      </c>
      <c r="AN14" s="13" t="s">
        <v>3901</v>
      </c>
      <c r="AO14" s="10" t="s">
        <v>3233</v>
      </c>
      <c r="AP14" s="8" t="s">
        <v>3866</v>
      </c>
      <c r="AQ14" s="8" t="s">
        <v>3902</v>
      </c>
      <c r="AR14" s="8" t="s">
        <v>3723</v>
      </c>
      <c r="AS14" s="8" t="s">
        <v>3787</v>
      </c>
      <c r="AT14" s="8" t="s">
        <v>2568</v>
      </c>
      <c r="AU14" s="8" t="s">
        <v>3144</v>
      </c>
      <c r="AV14" s="8" t="s">
        <v>3233</v>
      </c>
      <c r="AW14" s="8"/>
      <c r="AX14" s="3" t="s">
        <v>68</v>
      </c>
      <c r="AY14" s="44">
        <v>39447</v>
      </c>
      <c r="AZ14" s="3" t="s">
        <v>3420</v>
      </c>
      <c r="BA14" s="3" t="s">
        <v>4700</v>
      </c>
      <c r="BB14" s="3"/>
      <c r="BC14" s="3" t="s">
        <v>963</v>
      </c>
      <c r="BD14" s="3" t="s">
        <v>937</v>
      </c>
      <c r="BE14" s="8" t="s">
        <v>4711</v>
      </c>
      <c r="BF14" s="8" t="s">
        <v>3144</v>
      </c>
      <c r="BG14" s="3" t="s">
        <v>963</v>
      </c>
      <c r="BH14" s="3" t="s">
        <v>97</v>
      </c>
      <c r="BI14" s="8" t="s">
        <v>3436</v>
      </c>
      <c r="BJ14" s="3" t="s">
        <v>3494</v>
      </c>
      <c r="BK14" s="3" t="s">
        <v>21</v>
      </c>
      <c r="BL14" s="3"/>
      <c r="BM14" s="3"/>
      <c r="BN14" s="3" t="s">
        <v>21</v>
      </c>
      <c r="BO14" s="3"/>
      <c r="BP14" s="3"/>
      <c r="BQ14" s="2"/>
      <c r="BR14" s="131" t="s">
        <v>3233</v>
      </c>
    </row>
    <row r="15" spans="1:70" s="153" customFormat="1" ht="40.15" customHeight="1" x14ac:dyDescent="0.25">
      <c r="A15" s="13" t="s">
        <v>5058</v>
      </c>
      <c r="B15" s="2" t="s">
        <v>550</v>
      </c>
      <c r="C15" s="10" t="s">
        <v>938</v>
      </c>
      <c r="D15" s="10"/>
      <c r="E15" s="10" t="s">
        <v>938</v>
      </c>
      <c r="F15" s="3" t="s">
        <v>52</v>
      </c>
      <c r="G15" s="3" t="s">
        <v>1013</v>
      </c>
      <c r="H15" s="3" t="s">
        <v>551</v>
      </c>
      <c r="I15" s="3" t="s">
        <v>944</v>
      </c>
      <c r="J15" s="3" t="s">
        <v>944</v>
      </c>
      <c r="K15" s="4" t="s">
        <v>1223</v>
      </c>
      <c r="L15" s="5" t="s">
        <v>1224</v>
      </c>
      <c r="M15" s="4" t="s">
        <v>1116</v>
      </c>
      <c r="N15" s="4" t="s">
        <v>2652</v>
      </c>
      <c r="O15" s="10" t="s">
        <v>2505</v>
      </c>
      <c r="P15" s="10" t="s">
        <v>2777</v>
      </c>
      <c r="Q15" s="4" t="s">
        <v>1225</v>
      </c>
      <c r="R15" s="6"/>
      <c r="S15" s="4" t="s">
        <v>1226</v>
      </c>
      <c r="T15" s="4" t="s">
        <v>1227</v>
      </c>
      <c r="U15" s="10" t="s">
        <v>3015</v>
      </c>
      <c r="V15" s="6"/>
      <c r="W15" s="7" t="s">
        <v>121</v>
      </c>
      <c r="X15" s="3" t="s">
        <v>33</v>
      </c>
      <c r="Y15" s="7" t="s">
        <v>121</v>
      </c>
      <c r="Z15" s="3" t="s">
        <v>86</v>
      </c>
      <c r="AA15" s="7" t="s">
        <v>121</v>
      </c>
      <c r="AB15" s="3" t="s">
        <v>2475</v>
      </c>
      <c r="AC15" s="3" t="s">
        <v>3148</v>
      </c>
      <c r="AD15" s="3" t="s">
        <v>21</v>
      </c>
      <c r="AE15" s="6"/>
      <c r="AF15" s="3" t="s">
        <v>21</v>
      </c>
      <c r="AG15" s="3"/>
      <c r="AH15" s="3" t="s">
        <v>27</v>
      </c>
      <c r="AI15" s="3" t="s">
        <v>28</v>
      </c>
      <c r="AJ15" s="3" t="s">
        <v>4700</v>
      </c>
      <c r="AK15" s="3" t="s">
        <v>68</v>
      </c>
      <c r="AL15" s="3" t="s">
        <v>284</v>
      </c>
      <c r="AM15" s="3" t="s">
        <v>3903</v>
      </c>
      <c r="AN15" s="13" t="s">
        <v>3904</v>
      </c>
      <c r="AO15" s="10" t="s">
        <v>3233</v>
      </c>
      <c r="AP15" s="8" t="s">
        <v>3866</v>
      </c>
      <c r="AQ15" s="8" t="s">
        <v>3905</v>
      </c>
      <c r="AR15" s="8" t="s">
        <v>3723</v>
      </c>
      <c r="AS15" s="8" t="s">
        <v>3787</v>
      </c>
      <c r="AT15" s="8" t="s">
        <v>2568</v>
      </c>
      <c r="AU15" s="8" t="s">
        <v>3144</v>
      </c>
      <c r="AV15" s="8" t="s">
        <v>3233</v>
      </c>
      <c r="AW15" s="8"/>
      <c r="AX15" s="3" t="s">
        <v>68</v>
      </c>
      <c r="AY15" s="44">
        <v>38969</v>
      </c>
      <c r="AZ15" s="3" t="s">
        <v>3903</v>
      </c>
      <c r="BA15" s="3" t="s">
        <v>4700</v>
      </c>
      <c r="BB15" s="3"/>
      <c r="BC15" s="3" t="s">
        <v>963</v>
      </c>
      <c r="BD15" s="3" t="s">
        <v>937</v>
      </c>
      <c r="BE15" s="3" t="s">
        <v>3214</v>
      </c>
      <c r="BF15" s="10" t="s">
        <v>3906</v>
      </c>
      <c r="BG15" s="3" t="s">
        <v>963</v>
      </c>
      <c r="BH15" s="3" t="s">
        <v>97</v>
      </c>
      <c r="BI15" s="8" t="s">
        <v>3482</v>
      </c>
      <c r="BJ15" s="3" t="s">
        <v>3494</v>
      </c>
      <c r="BK15" s="3" t="s">
        <v>21</v>
      </c>
      <c r="BL15" s="3"/>
      <c r="BM15" s="3"/>
      <c r="BN15" s="3" t="s">
        <v>21</v>
      </c>
      <c r="BO15" s="3"/>
      <c r="BP15" s="3"/>
      <c r="BQ15" s="26" t="s">
        <v>3907</v>
      </c>
      <c r="BR15" s="131" t="s">
        <v>3233</v>
      </c>
    </row>
    <row r="16" spans="1:70" s="153" customFormat="1" ht="40.15" customHeight="1" x14ac:dyDescent="0.25">
      <c r="A16" s="13" t="s">
        <v>5059</v>
      </c>
      <c r="B16" s="2" t="s">
        <v>502</v>
      </c>
      <c r="C16" s="10" t="s">
        <v>938</v>
      </c>
      <c r="D16" s="10"/>
      <c r="E16" s="10" t="s">
        <v>938</v>
      </c>
      <c r="F16" s="3" t="s">
        <v>19</v>
      </c>
      <c r="G16" s="3" t="s">
        <v>995</v>
      </c>
      <c r="H16" s="3" t="s">
        <v>503</v>
      </c>
      <c r="I16" s="3" t="s">
        <v>944</v>
      </c>
      <c r="J16" s="3" t="s">
        <v>944</v>
      </c>
      <c r="K16" s="4" t="s">
        <v>1276</v>
      </c>
      <c r="L16" s="12" t="s">
        <v>2622</v>
      </c>
      <c r="M16" s="4" t="s">
        <v>1116</v>
      </c>
      <c r="N16" s="4" t="s">
        <v>2652</v>
      </c>
      <c r="O16" s="10" t="s">
        <v>2505</v>
      </c>
      <c r="P16" s="10" t="s">
        <v>2670</v>
      </c>
      <c r="Q16" s="4" t="s">
        <v>1277</v>
      </c>
      <c r="R16" s="6"/>
      <c r="S16" s="4" t="s">
        <v>1278</v>
      </c>
      <c r="T16" s="4" t="s">
        <v>1279</v>
      </c>
      <c r="U16" s="10" t="s">
        <v>3016</v>
      </c>
      <c r="V16" s="6"/>
      <c r="W16" s="7" t="s">
        <v>210</v>
      </c>
      <c r="X16" s="3" t="s">
        <v>33</v>
      </c>
      <c r="Y16" s="7" t="s">
        <v>109</v>
      </c>
      <c r="Z16" s="3" t="s">
        <v>86</v>
      </c>
      <c r="AA16" s="7" t="s">
        <v>214</v>
      </c>
      <c r="AB16" s="3" t="s">
        <v>2475</v>
      </c>
      <c r="AC16" s="3" t="s">
        <v>3148</v>
      </c>
      <c r="AD16" s="3" t="s">
        <v>21</v>
      </c>
      <c r="AE16" s="6"/>
      <c r="AF16" s="3" t="s">
        <v>21</v>
      </c>
      <c r="AG16" s="3"/>
      <c r="AH16" s="3" t="s">
        <v>27</v>
      </c>
      <c r="AI16" s="3" t="s">
        <v>28</v>
      </c>
      <c r="AJ16" s="3" t="s">
        <v>4700</v>
      </c>
      <c r="AK16" s="3" t="s">
        <v>68</v>
      </c>
      <c r="AL16" s="3" t="s">
        <v>284</v>
      </c>
      <c r="AM16" s="3" t="s">
        <v>3784</v>
      </c>
      <c r="AN16" s="13" t="s">
        <v>3785</v>
      </c>
      <c r="AO16" s="10" t="s">
        <v>3233</v>
      </c>
      <c r="AP16" s="3" t="s">
        <v>2483</v>
      </c>
      <c r="AQ16" s="8" t="s">
        <v>3786</v>
      </c>
      <c r="AR16" s="10" t="s">
        <v>2472</v>
      </c>
      <c r="AS16" s="8" t="s">
        <v>3787</v>
      </c>
      <c r="AT16" s="8" t="s">
        <v>2568</v>
      </c>
      <c r="AU16" s="8" t="s">
        <v>3144</v>
      </c>
      <c r="AV16" s="8" t="s">
        <v>3233</v>
      </c>
      <c r="AW16" s="8"/>
      <c r="AX16" s="3" t="s">
        <v>68</v>
      </c>
      <c r="AY16" s="44">
        <v>40539</v>
      </c>
      <c r="AZ16" s="3" t="s">
        <v>3784</v>
      </c>
      <c r="BA16" s="3" t="s">
        <v>4700</v>
      </c>
      <c r="BB16" s="3"/>
      <c r="BC16" s="3" t="s">
        <v>963</v>
      </c>
      <c r="BD16" s="3" t="s">
        <v>937</v>
      </c>
      <c r="BE16" s="3" t="s">
        <v>3215</v>
      </c>
      <c r="BF16" s="10" t="s">
        <v>3788</v>
      </c>
      <c r="BG16" s="3" t="s">
        <v>963</v>
      </c>
      <c r="BH16" s="3" t="s">
        <v>97</v>
      </c>
      <c r="BI16" s="8" t="s">
        <v>3436</v>
      </c>
      <c r="BJ16" s="3" t="s">
        <v>3494</v>
      </c>
      <c r="BK16" s="3" t="s">
        <v>21</v>
      </c>
      <c r="BL16" s="3"/>
      <c r="BM16" s="3"/>
      <c r="BN16" s="3" t="s">
        <v>21</v>
      </c>
      <c r="BO16" s="3"/>
      <c r="BP16" s="3"/>
      <c r="BQ16" s="26" t="s">
        <v>3309</v>
      </c>
      <c r="BR16" s="131" t="s">
        <v>3233</v>
      </c>
    </row>
    <row r="17" spans="1:70" s="153" customFormat="1" ht="40.15" customHeight="1" x14ac:dyDescent="0.25">
      <c r="A17" s="13" t="s">
        <v>5060</v>
      </c>
      <c r="B17" s="2" t="s">
        <v>528</v>
      </c>
      <c r="C17" s="10" t="s">
        <v>938</v>
      </c>
      <c r="D17" s="10"/>
      <c r="E17" s="10" t="s">
        <v>938</v>
      </c>
      <c r="F17" s="3" t="s">
        <v>52</v>
      </c>
      <c r="G17" s="3" t="s">
        <v>1006</v>
      </c>
      <c r="H17" s="3" t="s">
        <v>529</v>
      </c>
      <c r="I17" s="3" t="s">
        <v>944</v>
      </c>
      <c r="J17" s="3" t="s">
        <v>944</v>
      </c>
      <c r="K17" s="4" t="s">
        <v>1400</v>
      </c>
      <c r="L17" s="5" t="s">
        <v>1401</v>
      </c>
      <c r="M17" s="4" t="s">
        <v>1116</v>
      </c>
      <c r="N17" s="4" t="s">
        <v>2652</v>
      </c>
      <c r="O17" s="10" t="s">
        <v>2655</v>
      </c>
      <c r="P17" s="10" t="s">
        <v>2674</v>
      </c>
      <c r="Q17" s="4" t="s">
        <v>1402</v>
      </c>
      <c r="R17" s="6"/>
      <c r="S17" s="4" t="s">
        <v>1403</v>
      </c>
      <c r="T17" s="4" t="s">
        <v>1404</v>
      </c>
      <c r="U17" s="10" t="s">
        <v>3017</v>
      </c>
      <c r="V17" s="6"/>
      <c r="W17" s="7" t="s">
        <v>121</v>
      </c>
      <c r="X17" s="3" t="s">
        <v>33</v>
      </c>
      <c r="Y17" s="7" t="s">
        <v>121</v>
      </c>
      <c r="Z17" s="3" t="s">
        <v>86</v>
      </c>
      <c r="AA17" s="7" t="s">
        <v>121</v>
      </c>
      <c r="AB17" s="3" t="s">
        <v>2475</v>
      </c>
      <c r="AC17" s="3" t="s">
        <v>3148</v>
      </c>
      <c r="AD17" s="3" t="s">
        <v>21</v>
      </c>
      <c r="AE17" s="6"/>
      <c r="AF17" s="3" t="s">
        <v>21</v>
      </c>
      <c r="AG17" s="3"/>
      <c r="AH17" s="3" t="s">
        <v>27</v>
      </c>
      <c r="AI17" s="3" t="s">
        <v>28</v>
      </c>
      <c r="AJ17" s="3" t="s">
        <v>4700</v>
      </c>
      <c r="AK17" s="3" t="s">
        <v>68</v>
      </c>
      <c r="AL17" s="3" t="s">
        <v>284</v>
      </c>
      <c r="AM17" s="3" t="s">
        <v>3784</v>
      </c>
      <c r="AN17" s="13" t="s">
        <v>3917</v>
      </c>
      <c r="AO17" s="10" t="s">
        <v>3233</v>
      </c>
      <c r="AP17" s="8" t="s">
        <v>966</v>
      </c>
      <c r="AQ17" s="8" t="s">
        <v>3918</v>
      </c>
      <c r="AR17" s="3" t="s">
        <v>3919</v>
      </c>
      <c r="AS17" s="8" t="s">
        <v>3787</v>
      </c>
      <c r="AT17" s="8" t="s">
        <v>2568</v>
      </c>
      <c r="AU17" s="8" t="s">
        <v>3144</v>
      </c>
      <c r="AV17" s="8" t="s">
        <v>3233</v>
      </c>
      <c r="AW17" s="8"/>
      <c r="AX17" s="3" t="s">
        <v>68</v>
      </c>
      <c r="AY17" s="44">
        <v>39335</v>
      </c>
      <c r="AZ17" s="3" t="s">
        <v>3784</v>
      </c>
      <c r="BA17" s="3" t="s">
        <v>4700</v>
      </c>
      <c r="BB17" s="3"/>
      <c r="BC17" s="8" t="s">
        <v>5545</v>
      </c>
      <c r="BD17" s="3" t="s">
        <v>32</v>
      </c>
      <c r="BE17" s="8" t="s">
        <v>5546</v>
      </c>
      <c r="BF17" s="10" t="s">
        <v>3381</v>
      </c>
      <c r="BG17" s="3" t="s">
        <v>32</v>
      </c>
      <c r="BH17" s="3" t="s">
        <v>97</v>
      </c>
      <c r="BI17" s="8" t="s">
        <v>3829</v>
      </c>
      <c r="BJ17" s="3" t="s">
        <v>3494</v>
      </c>
      <c r="BK17" s="3" t="s">
        <v>21</v>
      </c>
      <c r="BL17" s="3"/>
      <c r="BM17" s="3"/>
      <c r="BN17" s="3" t="s">
        <v>21</v>
      </c>
      <c r="BO17" s="3"/>
      <c r="BP17" s="3"/>
      <c r="BQ17" s="26" t="s">
        <v>3920</v>
      </c>
      <c r="BR17" s="131" t="s">
        <v>3233</v>
      </c>
    </row>
    <row r="18" spans="1:70" s="153" customFormat="1" ht="40.15" customHeight="1" x14ac:dyDescent="0.25">
      <c r="A18" s="13" t="s">
        <v>5061</v>
      </c>
      <c r="B18" s="2" t="s">
        <v>522</v>
      </c>
      <c r="C18" s="10" t="s">
        <v>938</v>
      </c>
      <c r="D18" s="10"/>
      <c r="E18" s="10" t="s">
        <v>938</v>
      </c>
      <c r="F18" s="3" t="s">
        <v>19</v>
      </c>
      <c r="G18" s="3" t="s">
        <v>979</v>
      </c>
      <c r="H18" s="3" t="s">
        <v>523</v>
      </c>
      <c r="I18" s="3" t="s">
        <v>944</v>
      </c>
      <c r="J18" s="3" t="s">
        <v>944</v>
      </c>
      <c r="K18" s="9" t="s">
        <v>2623</v>
      </c>
      <c r="L18" s="12" t="s">
        <v>2624</v>
      </c>
      <c r="M18" s="4" t="s">
        <v>2588</v>
      </c>
      <c r="N18" s="4" t="s">
        <v>2652</v>
      </c>
      <c r="O18" s="10" t="s">
        <v>2655</v>
      </c>
      <c r="P18" s="10" t="s">
        <v>2663</v>
      </c>
      <c r="Q18" s="4" t="s">
        <v>1413</v>
      </c>
      <c r="R18" s="6"/>
      <c r="S18" s="4" t="s">
        <v>1414</v>
      </c>
      <c r="T18" s="4" t="s">
        <v>1415</v>
      </c>
      <c r="U18" s="10" t="s">
        <v>3018</v>
      </c>
      <c r="V18" s="6"/>
      <c r="W18" s="7" t="s">
        <v>317</v>
      </c>
      <c r="X18" s="3" t="s">
        <v>33</v>
      </c>
      <c r="Y18" s="7" t="s">
        <v>504</v>
      </c>
      <c r="Z18" s="3" t="s">
        <v>86</v>
      </c>
      <c r="AA18" s="7" t="s">
        <v>504</v>
      </c>
      <c r="AB18" s="3" t="s">
        <v>2475</v>
      </c>
      <c r="AC18" s="3" t="s">
        <v>3148</v>
      </c>
      <c r="AD18" s="3" t="s">
        <v>21</v>
      </c>
      <c r="AE18" s="6"/>
      <c r="AF18" s="3" t="s">
        <v>21</v>
      </c>
      <c r="AG18" s="3"/>
      <c r="AH18" s="3" t="s">
        <v>27</v>
      </c>
      <c r="AI18" s="3" t="s">
        <v>28</v>
      </c>
      <c r="AJ18" s="3" t="s">
        <v>4700</v>
      </c>
      <c r="AK18" s="3" t="s">
        <v>68</v>
      </c>
      <c r="AL18" s="3" t="s">
        <v>149</v>
      </c>
      <c r="AM18" s="3" t="s">
        <v>3826</v>
      </c>
      <c r="AN18" s="13" t="s">
        <v>3827</v>
      </c>
      <c r="AO18" s="10" t="s">
        <v>3233</v>
      </c>
      <c r="AP18" s="8" t="s">
        <v>3818</v>
      </c>
      <c r="AQ18" s="8" t="s">
        <v>3828</v>
      </c>
      <c r="AR18" s="8" t="s">
        <v>3723</v>
      </c>
      <c r="AS18" s="8" t="s">
        <v>3787</v>
      </c>
      <c r="AT18" s="8" t="s">
        <v>2568</v>
      </c>
      <c r="AU18" s="8" t="s">
        <v>3144</v>
      </c>
      <c r="AV18" s="8" t="s">
        <v>3233</v>
      </c>
      <c r="AW18" s="8"/>
      <c r="AX18" s="3" t="s">
        <v>68</v>
      </c>
      <c r="AY18" s="44">
        <v>40633</v>
      </c>
      <c r="AZ18" s="3" t="s">
        <v>3826</v>
      </c>
      <c r="BA18" s="3" t="s">
        <v>4700</v>
      </c>
      <c r="BB18" s="3"/>
      <c r="BC18" s="3" t="s">
        <v>2400</v>
      </c>
      <c r="BD18" s="3" t="s">
        <v>32</v>
      </c>
      <c r="BE18" s="3" t="s">
        <v>3216</v>
      </c>
      <c r="BF18" s="10" t="s">
        <v>3368</v>
      </c>
      <c r="BG18" s="3" t="s">
        <v>32</v>
      </c>
      <c r="BH18" s="3" t="s">
        <v>97</v>
      </c>
      <c r="BI18" s="8" t="s">
        <v>3829</v>
      </c>
      <c r="BJ18" s="3" t="s">
        <v>3494</v>
      </c>
      <c r="BK18" s="3" t="s">
        <v>21</v>
      </c>
      <c r="BL18" s="3"/>
      <c r="BM18" s="3"/>
      <c r="BN18" s="3" t="s">
        <v>21</v>
      </c>
      <c r="BO18" s="3"/>
      <c r="BP18" s="3"/>
      <c r="BQ18" s="2"/>
      <c r="BR18" s="131" t="s">
        <v>3233</v>
      </c>
    </row>
    <row r="19" spans="1:70" s="153" customFormat="1" ht="40.15" customHeight="1" x14ac:dyDescent="0.25">
      <c r="A19" s="13" t="s">
        <v>5062</v>
      </c>
      <c r="B19" s="2" t="s">
        <v>466</v>
      </c>
      <c r="C19" s="10" t="s">
        <v>938</v>
      </c>
      <c r="D19" s="10"/>
      <c r="E19" s="10" t="s">
        <v>938</v>
      </c>
      <c r="F19" s="3" t="s">
        <v>19</v>
      </c>
      <c r="G19" s="3" t="s">
        <v>979</v>
      </c>
      <c r="H19" s="3" t="s">
        <v>467</v>
      </c>
      <c r="I19" s="3" t="s">
        <v>944</v>
      </c>
      <c r="J19" s="3" t="s">
        <v>944</v>
      </c>
      <c r="K19" s="4" t="s">
        <v>1420</v>
      </c>
      <c r="L19" s="5" t="s">
        <v>1421</v>
      </c>
      <c r="M19" s="4" t="s">
        <v>1115</v>
      </c>
      <c r="N19" s="4" t="s">
        <v>2652</v>
      </c>
      <c r="O19" s="10" t="s">
        <v>2505</v>
      </c>
      <c r="P19" s="10" t="s">
        <v>2762</v>
      </c>
      <c r="Q19" s="4" t="s">
        <v>1422</v>
      </c>
      <c r="R19" s="6"/>
      <c r="S19" s="4" t="s">
        <v>1423</v>
      </c>
      <c r="T19" s="4" t="s">
        <v>1424</v>
      </c>
      <c r="U19" s="10" t="s">
        <v>3019</v>
      </c>
      <c r="V19" s="6"/>
      <c r="W19" s="7" t="s">
        <v>132</v>
      </c>
      <c r="X19" s="3" t="s">
        <v>33</v>
      </c>
      <c r="Y19" s="7" t="s">
        <v>132</v>
      </c>
      <c r="Z19" s="3" t="s">
        <v>86</v>
      </c>
      <c r="AA19" s="7" t="s">
        <v>132</v>
      </c>
      <c r="AB19" s="3" t="s">
        <v>2475</v>
      </c>
      <c r="AC19" s="3" t="s">
        <v>3148</v>
      </c>
      <c r="AD19" s="3" t="s">
        <v>21</v>
      </c>
      <c r="AE19" s="6"/>
      <c r="AF19" s="3" t="s">
        <v>21</v>
      </c>
      <c r="AG19" s="3"/>
      <c r="AH19" s="3" t="s">
        <v>27</v>
      </c>
      <c r="AI19" s="3" t="s">
        <v>28</v>
      </c>
      <c r="AJ19" s="3" t="s">
        <v>3151</v>
      </c>
      <c r="AK19" s="8" t="s">
        <v>3139</v>
      </c>
      <c r="AL19" s="8" t="s">
        <v>3796</v>
      </c>
      <c r="AM19" s="8" t="s">
        <v>3842</v>
      </c>
      <c r="AN19" s="13" t="s">
        <v>3865</v>
      </c>
      <c r="AO19" s="10" t="s">
        <v>3233</v>
      </c>
      <c r="AP19" s="8" t="s">
        <v>3866</v>
      </c>
      <c r="AQ19" s="8" t="s">
        <v>3867</v>
      </c>
      <c r="AR19" s="8" t="s">
        <v>3723</v>
      </c>
      <c r="AS19" s="8" t="s">
        <v>3787</v>
      </c>
      <c r="AT19" s="8" t="s">
        <v>2568</v>
      </c>
      <c r="AU19" s="8" t="s">
        <v>3144</v>
      </c>
      <c r="AV19" s="8" t="s">
        <v>3233</v>
      </c>
      <c r="AW19" s="8"/>
      <c r="AX19" s="8" t="s">
        <v>3846</v>
      </c>
      <c r="AY19" s="134" t="s">
        <v>3871</v>
      </c>
      <c r="AZ19" s="134" t="s">
        <v>3872</v>
      </c>
      <c r="BA19" s="3" t="s">
        <v>3151</v>
      </c>
      <c r="BB19" s="8" t="s">
        <v>957</v>
      </c>
      <c r="BC19" s="8" t="s">
        <v>3372</v>
      </c>
      <c r="BD19" s="3" t="s">
        <v>32</v>
      </c>
      <c r="BE19" s="8" t="s">
        <v>3868</v>
      </c>
      <c r="BF19" s="13" t="s">
        <v>3869</v>
      </c>
      <c r="BG19" s="3" t="s">
        <v>32</v>
      </c>
      <c r="BH19" s="3" t="s">
        <v>97</v>
      </c>
      <c r="BI19" s="8" t="s">
        <v>3870</v>
      </c>
      <c r="BJ19" s="3" t="s">
        <v>3494</v>
      </c>
      <c r="BK19" s="3" t="s">
        <v>21</v>
      </c>
      <c r="BL19" s="3"/>
      <c r="BM19" s="3"/>
      <c r="BN19" s="3" t="s">
        <v>21</v>
      </c>
      <c r="BO19" s="3"/>
      <c r="BP19" s="3"/>
      <c r="BQ19" s="26" t="s">
        <v>3873</v>
      </c>
      <c r="BR19" s="131" t="s">
        <v>3233</v>
      </c>
    </row>
    <row r="20" spans="1:70" s="153" customFormat="1" ht="40.15" customHeight="1" x14ac:dyDescent="0.25">
      <c r="A20" s="13" t="s">
        <v>5063</v>
      </c>
      <c r="B20" s="2" t="s">
        <v>555</v>
      </c>
      <c r="C20" s="10" t="s">
        <v>938</v>
      </c>
      <c r="D20" s="10"/>
      <c r="E20" s="10" t="s">
        <v>938</v>
      </c>
      <c r="F20" s="3" t="s">
        <v>19</v>
      </c>
      <c r="G20" s="3" t="s">
        <v>1028</v>
      </c>
      <c r="H20" s="3" t="s">
        <v>556</v>
      </c>
      <c r="I20" s="3" t="s">
        <v>944</v>
      </c>
      <c r="J20" s="3" t="s">
        <v>944</v>
      </c>
      <c r="K20" s="9" t="s">
        <v>2625</v>
      </c>
      <c r="L20" s="12" t="s">
        <v>2626</v>
      </c>
      <c r="M20" s="4" t="s">
        <v>2499</v>
      </c>
      <c r="N20" s="4" t="s">
        <v>2652</v>
      </c>
      <c r="O20" s="10" t="s">
        <v>2505</v>
      </c>
      <c r="P20" s="10" t="s">
        <v>2778</v>
      </c>
      <c r="Q20" s="4" t="s">
        <v>1510</v>
      </c>
      <c r="R20" s="6"/>
      <c r="S20" s="4" t="s">
        <v>1511</v>
      </c>
      <c r="T20" s="4" t="s">
        <v>21</v>
      </c>
      <c r="U20" s="10" t="s">
        <v>3020</v>
      </c>
      <c r="V20" s="6"/>
      <c r="W20" s="7" t="s">
        <v>87</v>
      </c>
      <c r="X20" s="3" t="s">
        <v>33</v>
      </c>
      <c r="Y20" s="7" t="s">
        <v>87</v>
      </c>
      <c r="Z20" s="3" t="s">
        <v>86</v>
      </c>
      <c r="AA20" s="7" t="s">
        <v>59</v>
      </c>
      <c r="AB20" s="3" t="s">
        <v>2475</v>
      </c>
      <c r="AC20" s="3" t="s">
        <v>3148</v>
      </c>
      <c r="AD20" s="3" t="s">
        <v>21</v>
      </c>
      <c r="AE20" s="6"/>
      <c r="AF20" s="3" t="s">
        <v>21</v>
      </c>
      <c r="AG20" s="3"/>
      <c r="AH20" s="3" t="s">
        <v>27</v>
      </c>
      <c r="AI20" s="3" t="s">
        <v>28</v>
      </c>
      <c r="AJ20" s="3" t="s">
        <v>3151</v>
      </c>
      <c r="AK20" s="8" t="s">
        <v>3139</v>
      </c>
      <c r="AL20" s="8" t="s">
        <v>3796</v>
      </c>
      <c r="AM20" s="8" t="s">
        <v>3908</v>
      </c>
      <c r="AN20" s="13" t="s">
        <v>3909</v>
      </c>
      <c r="AO20" s="10" t="s">
        <v>3233</v>
      </c>
      <c r="AP20" s="8" t="s">
        <v>3910</v>
      </c>
      <c r="AQ20" s="8" t="s">
        <v>3911</v>
      </c>
      <c r="AR20" s="8" t="s">
        <v>3912</v>
      </c>
      <c r="AS20" s="8" t="s">
        <v>3787</v>
      </c>
      <c r="AT20" s="8" t="s">
        <v>2568</v>
      </c>
      <c r="AU20" s="8" t="s">
        <v>3144</v>
      </c>
      <c r="AV20" s="8" t="s">
        <v>3233</v>
      </c>
      <c r="AW20" s="8"/>
      <c r="AX20" s="3" t="s">
        <v>35</v>
      </c>
      <c r="AY20" s="44">
        <v>40358</v>
      </c>
      <c r="AZ20" s="44" t="s">
        <v>3913</v>
      </c>
      <c r="BA20" s="3" t="s">
        <v>3151</v>
      </c>
      <c r="BB20" s="3"/>
      <c r="BC20" s="3" t="s">
        <v>963</v>
      </c>
      <c r="BD20" s="3" t="s">
        <v>937</v>
      </c>
      <c r="BE20" s="3" t="s">
        <v>3217</v>
      </c>
      <c r="BF20" s="10" t="s">
        <v>3914</v>
      </c>
      <c r="BG20" s="133" t="s">
        <v>963</v>
      </c>
      <c r="BH20" s="3" t="s">
        <v>97</v>
      </c>
      <c r="BI20" s="8" t="s">
        <v>3482</v>
      </c>
      <c r="BJ20" s="3" t="s">
        <v>3494</v>
      </c>
      <c r="BK20" s="3" t="s">
        <v>21</v>
      </c>
      <c r="BL20" s="3"/>
      <c r="BM20" s="3"/>
      <c r="BN20" s="3" t="s">
        <v>21</v>
      </c>
      <c r="BO20" s="3"/>
      <c r="BP20" s="3"/>
      <c r="BQ20" s="26" t="s">
        <v>3915</v>
      </c>
      <c r="BR20" s="131" t="s">
        <v>3233</v>
      </c>
    </row>
    <row r="21" spans="1:70" s="153" customFormat="1" ht="40.15" customHeight="1" x14ac:dyDescent="0.25">
      <c r="A21" s="13" t="s">
        <v>5064</v>
      </c>
      <c r="B21" s="2" t="s">
        <v>486</v>
      </c>
      <c r="C21" s="10" t="s">
        <v>938</v>
      </c>
      <c r="D21" s="10"/>
      <c r="E21" s="10" t="s">
        <v>938</v>
      </c>
      <c r="F21" s="3" t="s">
        <v>19</v>
      </c>
      <c r="G21" s="3" t="s">
        <v>1030</v>
      </c>
      <c r="H21" s="3" t="s">
        <v>487</v>
      </c>
      <c r="I21" s="3" t="s">
        <v>944</v>
      </c>
      <c r="J21" s="3" t="s">
        <v>944</v>
      </c>
      <c r="K21" s="4" t="s">
        <v>1556</v>
      </c>
      <c r="L21" s="5" t="s">
        <v>488</v>
      </c>
      <c r="M21" s="4" t="s">
        <v>1116</v>
      </c>
      <c r="N21" s="4" t="s">
        <v>2652</v>
      </c>
      <c r="O21" s="10" t="s">
        <v>2505</v>
      </c>
      <c r="P21" s="10" t="s">
        <v>1050</v>
      </c>
      <c r="Q21" s="4" t="s">
        <v>1557</v>
      </c>
      <c r="R21" s="6"/>
      <c r="S21" s="4" t="s">
        <v>1558</v>
      </c>
      <c r="T21" s="4" t="s">
        <v>1559</v>
      </c>
      <c r="U21" s="10" t="s">
        <v>3021</v>
      </c>
      <c r="V21" s="6"/>
      <c r="W21" s="7" t="s">
        <v>206</v>
      </c>
      <c r="X21" s="3" t="s">
        <v>33</v>
      </c>
      <c r="Y21" s="7" t="s">
        <v>489</v>
      </c>
      <c r="Z21" s="3" t="s">
        <v>86</v>
      </c>
      <c r="AA21" s="7" t="s">
        <v>490</v>
      </c>
      <c r="AB21" s="3" t="s">
        <v>2475</v>
      </c>
      <c r="AC21" s="3" t="s">
        <v>3148</v>
      </c>
      <c r="AD21" s="3" t="s">
        <v>21</v>
      </c>
      <c r="AE21" s="6"/>
      <c r="AF21" s="7" t="s">
        <v>491</v>
      </c>
      <c r="AG21" s="7" t="s">
        <v>938</v>
      </c>
      <c r="AH21" s="3" t="s">
        <v>27</v>
      </c>
      <c r="AI21" s="3" t="s">
        <v>28</v>
      </c>
      <c r="AJ21" s="3" t="s">
        <v>3151</v>
      </c>
      <c r="AK21" s="8" t="s">
        <v>3139</v>
      </c>
      <c r="AL21" s="8" t="s">
        <v>3796</v>
      </c>
      <c r="AM21" s="8" t="s">
        <v>3874</v>
      </c>
      <c r="AN21" s="13" t="s">
        <v>3875</v>
      </c>
      <c r="AO21" s="10" t="s">
        <v>3233</v>
      </c>
      <c r="AP21" s="3" t="s">
        <v>3876</v>
      </c>
      <c r="AQ21" s="8" t="s">
        <v>3877</v>
      </c>
      <c r="AR21" s="10" t="s">
        <v>2472</v>
      </c>
      <c r="AS21" s="8" t="s">
        <v>3783</v>
      </c>
      <c r="AT21" s="8" t="s">
        <v>2568</v>
      </c>
      <c r="AU21" s="8" t="s">
        <v>3144</v>
      </c>
      <c r="AV21" s="8" t="s">
        <v>3233</v>
      </c>
      <c r="AW21" s="8"/>
      <c r="AX21" s="3" t="s">
        <v>35</v>
      </c>
      <c r="AY21" s="44">
        <v>42357</v>
      </c>
      <c r="AZ21" s="44" t="s">
        <v>3878</v>
      </c>
      <c r="BA21" s="3" t="s">
        <v>3151</v>
      </c>
      <c r="BB21" s="3"/>
      <c r="BC21" s="3" t="s">
        <v>2492</v>
      </c>
      <c r="BD21" s="3" t="s">
        <v>32</v>
      </c>
      <c r="BE21" s="8" t="s">
        <v>3230</v>
      </c>
      <c r="BF21" s="10" t="s">
        <v>3368</v>
      </c>
      <c r="BG21" s="3" t="s">
        <v>32</v>
      </c>
      <c r="BH21" s="3" t="s">
        <v>45</v>
      </c>
      <c r="BI21" s="8" t="s">
        <v>4175</v>
      </c>
      <c r="BJ21" s="3" t="s">
        <v>3459</v>
      </c>
      <c r="BK21" s="3" t="s">
        <v>21</v>
      </c>
      <c r="BL21" s="3"/>
      <c r="BM21" s="3"/>
      <c r="BN21" s="3" t="s">
        <v>3880</v>
      </c>
      <c r="BO21" s="8" t="s">
        <v>3863</v>
      </c>
      <c r="BP21" s="3" t="s">
        <v>3358</v>
      </c>
      <c r="BQ21" s="26" t="s">
        <v>3879</v>
      </c>
      <c r="BR21" s="131" t="s">
        <v>3233</v>
      </c>
    </row>
    <row r="22" spans="1:70" s="153" customFormat="1" ht="40.15" customHeight="1" x14ac:dyDescent="0.25">
      <c r="A22" s="13" t="s">
        <v>5065</v>
      </c>
      <c r="B22" s="2" t="s">
        <v>610</v>
      </c>
      <c r="C22" s="10" t="s">
        <v>938</v>
      </c>
      <c r="D22" s="10"/>
      <c r="E22" s="10" t="s">
        <v>938</v>
      </c>
      <c r="F22" s="3" t="s">
        <v>19</v>
      </c>
      <c r="G22" s="3" t="s">
        <v>981</v>
      </c>
      <c r="H22" s="3" t="s">
        <v>611</v>
      </c>
      <c r="I22" s="3" t="s">
        <v>944</v>
      </c>
      <c r="J22" s="3" t="s">
        <v>944</v>
      </c>
      <c r="K22" s="9" t="s">
        <v>2627</v>
      </c>
      <c r="L22" s="12" t="s">
        <v>2628</v>
      </c>
      <c r="M22" s="4" t="s">
        <v>2573</v>
      </c>
      <c r="N22" s="4" t="s">
        <v>2652</v>
      </c>
      <c r="O22" s="10" t="s">
        <v>2505</v>
      </c>
      <c r="P22" s="10" t="s">
        <v>2779</v>
      </c>
      <c r="Q22" s="4" t="s">
        <v>1650</v>
      </c>
      <c r="R22" s="6"/>
      <c r="S22" s="4" t="s">
        <v>1651</v>
      </c>
      <c r="T22" s="4" t="s">
        <v>1652</v>
      </c>
      <c r="U22" s="10" t="s">
        <v>3022</v>
      </c>
      <c r="V22" s="6"/>
      <c r="W22" s="7" t="s">
        <v>292</v>
      </c>
      <c r="X22" s="3" t="s">
        <v>33</v>
      </c>
      <c r="Y22" s="7" t="s">
        <v>195</v>
      </c>
      <c r="Z22" s="3" t="s">
        <v>86</v>
      </c>
      <c r="AA22" s="7" t="s">
        <v>195</v>
      </c>
      <c r="AB22" s="3" t="s">
        <v>2475</v>
      </c>
      <c r="AC22" s="3" t="s">
        <v>3148</v>
      </c>
      <c r="AD22" s="3" t="s">
        <v>21</v>
      </c>
      <c r="AE22" s="6"/>
      <c r="AF22" s="3" t="s">
        <v>21</v>
      </c>
      <c r="AG22" s="3"/>
      <c r="AH22" s="3" t="s">
        <v>27</v>
      </c>
      <c r="AI22" s="3" t="s">
        <v>28</v>
      </c>
      <c r="AJ22" s="3" t="s">
        <v>3151</v>
      </c>
      <c r="AK22" s="8" t="s">
        <v>3139</v>
      </c>
      <c r="AL22" s="8" t="s">
        <v>3830</v>
      </c>
      <c r="AM22" s="8" t="s">
        <v>3831</v>
      </c>
      <c r="AN22" s="13" t="s">
        <v>3832</v>
      </c>
      <c r="AO22" s="10" t="s">
        <v>3233</v>
      </c>
      <c r="AP22" s="3" t="s">
        <v>3164</v>
      </c>
      <c r="AQ22" s="8" t="s">
        <v>3834</v>
      </c>
      <c r="AR22" s="3" t="s">
        <v>3833</v>
      </c>
      <c r="AS22" s="8" t="s">
        <v>3783</v>
      </c>
      <c r="AT22" s="8" t="s">
        <v>2568</v>
      </c>
      <c r="AU22" s="8" t="s">
        <v>3144</v>
      </c>
      <c r="AV22" s="8" t="s">
        <v>3233</v>
      </c>
      <c r="AW22" s="8"/>
      <c r="AX22" s="3" t="s">
        <v>35</v>
      </c>
      <c r="AY22" s="44">
        <v>43026</v>
      </c>
      <c r="AZ22" s="44" t="s">
        <v>3835</v>
      </c>
      <c r="BA22" s="3" t="s">
        <v>3151</v>
      </c>
      <c r="BB22" s="3"/>
      <c r="BC22" s="3" t="s">
        <v>32</v>
      </c>
      <c r="BD22" s="3" t="s">
        <v>32</v>
      </c>
      <c r="BE22" s="44">
        <v>43026</v>
      </c>
      <c r="BF22" s="44" t="s">
        <v>3835</v>
      </c>
      <c r="BG22" s="3" t="s">
        <v>32</v>
      </c>
      <c r="BH22" s="3" t="s">
        <v>97</v>
      </c>
      <c r="BI22" s="8" t="s">
        <v>3436</v>
      </c>
      <c r="BJ22" s="3" t="s">
        <v>3494</v>
      </c>
      <c r="BK22" s="3" t="s">
        <v>21</v>
      </c>
      <c r="BL22" s="3"/>
      <c r="BM22" s="3"/>
      <c r="BN22" s="3" t="s">
        <v>21</v>
      </c>
      <c r="BO22" s="3"/>
      <c r="BP22" s="3"/>
      <c r="BQ22" s="26" t="s">
        <v>3309</v>
      </c>
      <c r="BR22" s="131" t="s">
        <v>3233</v>
      </c>
    </row>
    <row r="23" spans="1:70" s="153" customFormat="1" ht="40.15" customHeight="1" x14ac:dyDescent="0.25">
      <c r="A23" s="13" t="s">
        <v>5066</v>
      </c>
      <c r="B23" s="2" t="s">
        <v>480</v>
      </c>
      <c r="C23" s="10" t="s">
        <v>938</v>
      </c>
      <c r="D23" s="10"/>
      <c r="E23" s="10" t="s">
        <v>938</v>
      </c>
      <c r="F23" s="3" t="s">
        <v>52</v>
      </c>
      <c r="G23" s="3" t="s">
        <v>1030</v>
      </c>
      <c r="H23" s="3" t="s">
        <v>481</v>
      </c>
      <c r="I23" s="3" t="s">
        <v>944</v>
      </c>
      <c r="J23" s="3" t="s">
        <v>944</v>
      </c>
      <c r="K23" s="4" t="s">
        <v>1653</v>
      </c>
      <c r="L23" s="5" t="s">
        <v>1654</v>
      </c>
      <c r="M23" s="4" t="s">
        <v>1115</v>
      </c>
      <c r="N23" s="4" t="s">
        <v>2652</v>
      </c>
      <c r="O23" s="10" t="s">
        <v>2655</v>
      </c>
      <c r="P23" s="10" t="s">
        <v>2674</v>
      </c>
      <c r="Q23" s="4" t="s">
        <v>1655</v>
      </c>
      <c r="R23" s="6"/>
      <c r="S23" s="4" t="s">
        <v>1656</v>
      </c>
      <c r="T23" s="4" t="s">
        <v>1657</v>
      </c>
      <c r="U23" s="10" t="e">
        <v>#N/A</v>
      </c>
      <c r="V23" s="6"/>
      <c r="W23" s="7" t="s">
        <v>105</v>
      </c>
      <c r="X23" s="3" t="s">
        <v>33</v>
      </c>
      <c r="Y23" s="7" t="s">
        <v>105</v>
      </c>
      <c r="Z23" s="3" t="s">
        <v>86</v>
      </c>
      <c r="AA23" s="7" t="s">
        <v>105</v>
      </c>
      <c r="AB23" s="3" t="s">
        <v>2475</v>
      </c>
      <c r="AC23" s="3" t="s">
        <v>3148</v>
      </c>
      <c r="AD23" s="3" t="s">
        <v>21</v>
      </c>
      <c r="AE23" s="6"/>
      <c r="AF23" s="3" t="s">
        <v>21</v>
      </c>
      <c r="AG23" s="3"/>
      <c r="AH23" s="3" t="s">
        <v>27</v>
      </c>
      <c r="AI23" s="3" t="s">
        <v>28</v>
      </c>
      <c r="AJ23" s="3" t="s">
        <v>4700</v>
      </c>
      <c r="AK23" s="3" t="s">
        <v>68</v>
      </c>
      <c r="AL23" s="3" t="s">
        <v>284</v>
      </c>
      <c r="AM23" s="3" t="s">
        <v>3781</v>
      </c>
      <c r="AN23" s="13" t="s">
        <v>3782</v>
      </c>
      <c r="AO23" s="10" t="s">
        <v>3233</v>
      </c>
      <c r="AP23" s="8" t="s">
        <v>2485</v>
      </c>
      <c r="AQ23" s="8" t="s">
        <v>4576</v>
      </c>
      <c r="AR23" s="13" t="s">
        <v>4089</v>
      </c>
      <c r="AS23" s="8" t="s">
        <v>3783</v>
      </c>
      <c r="AT23" s="8" t="s">
        <v>2568</v>
      </c>
      <c r="AU23" s="8" t="s">
        <v>3144</v>
      </c>
      <c r="AV23" s="8" t="s">
        <v>3233</v>
      </c>
      <c r="AW23" s="8"/>
      <c r="AX23" s="3" t="s">
        <v>68</v>
      </c>
      <c r="AY23" s="44">
        <v>37746</v>
      </c>
      <c r="AZ23" s="3" t="s">
        <v>3781</v>
      </c>
      <c r="BA23" s="3" t="s">
        <v>4700</v>
      </c>
      <c r="BB23" s="3"/>
      <c r="BC23" s="3" t="s">
        <v>963</v>
      </c>
      <c r="BD23" s="3" t="s">
        <v>937</v>
      </c>
      <c r="BE23" s="3" t="s">
        <v>3195</v>
      </c>
      <c r="BF23" s="8" t="s">
        <v>3144</v>
      </c>
      <c r="BG23" s="133" t="s">
        <v>963</v>
      </c>
      <c r="BH23" s="3" t="s">
        <v>97</v>
      </c>
      <c r="BI23" s="8" t="s">
        <v>3436</v>
      </c>
      <c r="BJ23" s="3" t="s">
        <v>3494</v>
      </c>
      <c r="BK23" s="3" t="s">
        <v>21</v>
      </c>
      <c r="BL23" s="3"/>
      <c r="BM23" s="3"/>
      <c r="BN23" s="3" t="s">
        <v>21</v>
      </c>
      <c r="BO23" s="3"/>
      <c r="BP23" s="3"/>
      <c r="BQ23" s="2"/>
      <c r="BR23" s="131" t="s">
        <v>3233</v>
      </c>
    </row>
    <row r="24" spans="1:70" s="153" customFormat="1" ht="40.15" customHeight="1" x14ac:dyDescent="0.25">
      <c r="A24" s="13" t="s">
        <v>5067</v>
      </c>
      <c r="B24" s="2" t="s">
        <v>590</v>
      </c>
      <c r="C24" s="10" t="s">
        <v>938</v>
      </c>
      <c r="D24" s="10"/>
      <c r="E24" s="10" t="s">
        <v>938</v>
      </c>
      <c r="F24" s="3" t="s">
        <v>19</v>
      </c>
      <c r="G24" s="3" t="s">
        <v>984</v>
      </c>
      <c r="H24" s="3" t="s">
        <v>591</v>
      </c>
      <c r="I24" s="3" t="s">
        <v>944</v>
      </c>
      <c r="J24" s="3" t="s">
        <v>944</v>
      </c>
      <c r="K24" s="4" t="s">
        <v>1667</v>
      </c>
      <c r="L24" s="5" t="s">
        <v>1668</v>
      </c>
      <c r="M24" s="4" t="s">
        <v>1116</v>
      </c>
      <c r="N24" s="4" t="s">
        <v>2652</v>
      </c>
      <c r="O24" s="10" t="s">
        <v>2654</v>
      </c>
      <c r="P24" s="10" t="s">
        <v>2780</v>
      </c>
      <c r="Q24" s="4" t="s">
        <v>1669</v>
      </c>
      <c r="R24" s="6"/>
      <c r="S24" s="4" t="s">
        <v>1670</v>
      </c>
      <c r="T24" s="4" t="s">
        <v>1671</v>
      </c>
      <c r="U24" s="10" t="s">
        <v>3023</v>
      </c>
      <c r="V24" s="6"/>
      <c r="W24" s="7" t="s">
        <v>132</v>
      </c>
      <c r="X24" s="3" t="s">
        <v>33</v>
      </c>
      <c r="Y24" s="7" t="s">
        <v>132</v>
      </c>
      <c r="Z24" s="3" t="s">
        <v>86</v>
      </c>
      <c r="AA24" s="7" t="s">
        <v>132</v>
      </c>
      <c r="AB24" s="3" t="s">
        <v>2475</v>
      </c>
      <c r="AC24" s="3" t="s">
        <v>3148</v>
      </c>
      <c r="AD24" s="3" t="s">
        <v>21</v>
      </c>
      <c r="AE24" s="6"/>
      <c r="AF24" s="3" t="s">
        <v>21</v>
      </c>
      <c r="AG24" s="3"/>
      <c r="AH24" s="3" t="s">
        <v>27</v>
      </c>
      <c r="AI24" s="3" t="s">
        <v>28</v>
      </c>
      <c r="AJ24" s="3" t="s">
        <v>4700</v>
      </c>
      <c r="AK24" s="8" t="s">
        <v>2644</v>
      </c>
      <c r="AL24" s="8" t="s">
        <v>3836</v>
      </c>
      <c r="AM24" s="8" t="s">
        <v>3837</v>
      </c>
      <c r="AN24" s="13" t="s">
        <v>3838</v>
      </c>
      <c r="AO24" s="10" t="s">
        <v>3233</v>
      </c>
      <c r="AP24" s="3" t="s">
        <v>3164</v>
      </c>
      <c r="AQ24" s="8" t="s">
        <v>3839</v>
      </c>
      <c r="AR24" s="3" t="s">
        <v>3840</v>
      </c>
      <c r="AS24" s="8" t="s">
        <v>3783</v>
      </c>
      <c r="AT24" s="8" t="s">
        <v>2568</v>
      </c>
      <c r="AU24" s="8" t="s">
        <v>3144</v>
      </c>
      <c r="AV24" s="8" t="s">
        <v>3233</v>
      </c>
      <c r="AW24" s="8"/>
      <c r="AX24" s="3" t="s">
        <v>68</v>
      </c>
      <c r="AY24" s="44">
        <v>36983</v>
      </c>
      <c r="AZ24" s="44" t="s">
        <v>3522</v>
      </c>
      <c r="BA24" s="3" t="s">
        <v>4700</v>
      </c>
      <c r="BB24" s="3"/>
      <c r="BC24" s="3" t="s">
        <v>937</v>
      </c>
      <c r="BD24" s="3" t="s">
        <v>937</v>
      </c>
      <c r="BE24" s="3" t="s">
        <v>3218</v>
      </c>
      <c r="BF24" s="10" t="s">
        <v>3353</v>
      </c>
      <c r="BG24" s="3" t="s">
        <v>937</v>
      </c>
      <c r="BH24" s="3" t="s">
        <v>97</v>
      </c>
      <c r="BI24" s="8" t="s">
        <v>3436</v>
      </c>
      <c r="BJ24" s="3" t="s">
        <v>3494</v>
      </c>
      <c r="BK24" s="3" t="s">
        <v>21</v>
      </c>
      <c r="BL24" s="3"/>
      <c r="BM24" s="3"/>
      <c r="BN24" s="3" t="s">
        <v>21</v>
      </c>
      <c r="BO24" s="3"/>
      <c r="BP24" s="3"/>
      <c r="BQ24" s="26" t="s">
        <v>3841</v>
      </c>
      <c r="BR24" s="131" t="s">
        <v>3233</v>
      </c>
    </row>
    <row r="25" spans="1:70" s="153" customFormat="1" ht="40.15" customHeight="1" x14ac:dyDescent="0.25">
      <c r="A25" s="13" t="s">
        <v>5068</v>
      </c>
      <c r="B25" s="2" t="s">
        <v>532</v>
      </c>
      <c r="C25" s="10" t="s">
        <v>938</v>
      </c>
      <c r="D25" s="10"/>
      <c r="E25" s="10" t="s">
        <v>938</v>
      </c>
      <c r="F25" s="3" t="s">
        <v>52</v>
      </c>
      <c r="G25" s="3" t="s">
        <v>995</v>
      </c>
      <c r="H25" s="3" t="s">
        <v>533</v>
      </c>
      <c r="I25" s="3" t="s">
        <v>944</v>
      </c>
      <c r="J25" s="3" t="s">
        <v>944</v>
      </c>
      <c r="K25" s="4" t="s">
        <v>1758</v>
      </c>
      <c r="L25" s="5" t="s">
        <v>1759</v>
      </c>
      <c r="M25" s="4" t="s">
        <v>1116</v>
      </c>
      <c r="N25" s="4" t="s">
        <v>2652</v>
      </c>
      <c r="O25" s="10" t="s">
        <v>2505</v>
      </c>
      <c r="P25" s="10" t="s">
        <v>2781</v>
      </c>
      <c r="Q25" s="4" t="s">
        <v>1760</v>
      </c>
      <c r="R25" s="6"/>
      <c r="S25" s="4" t="s">
        <v>1761</v>
      </c>
      <c r="T25" s="4" t="s">
        <v>1762</v>
      </c>
      <c r="U25" s="10" t="s">
        <v>3024</v>
      </c>
      <c r="V25" s="6"/>
      <c r="W25" s="7" t="s">
        <v>121</v>
      </c>
      <c r="X25" s="3" t="s">
        <v>33</v>
      </c>
      <c r="Y25" s="7" t="s">
        <v>121</v>
      </c>
      <c r="Z25" s="3" t="s">
        <v>86</v>
      </c>
      <c r="AA25" s="7" t="s">
        <v>121</v>
      </c>
      <c r="AB25" s="3" t="s">
        <v>2475</v>
      </c>
      <c r="AC25" s="3" t="s">
        <v>3148</v>
      </c>
      <c r="AD25" s="3" t="s">
        <v>21</v>
      </c>
      <c r="AE25" s="6"/>
      <c r="AF25" s="3" t="s">
        <v>21</v>
      </c>
      <c r="AG25" s="3"/>
      <c r="AH25" s="3" t="s">
        <v>27</v>
      </c>
      <c r="AI25" s="3" t="s">
        <v>28</v>
      </c>
      <c r="AJ25" s="3" t="s">
        <v>4700</v>
      </c>
      <c r="AK25" s="3" t="s">
        <v>68</v>
      </c>
      <c r="AL25" s="3" t="s">
        <v>284</v>
      </c>
      <c r="AM25" s="3" t="s">
        <v>3522</v>
      </c>
      <c r="AN25" s="13" t="s">
        <v>3823</v>
      </c>
      <c r="AO25" s="10" t="s">
        <v>3233</v>
      </c>
      <c r="AP25" s="3" t="s">
        <v>3824</v>
      </c>
      <c r="AQ25" s="8" t="s">
        <v>3734</v>
      </c>
      <c r="AR25" s="3" t="s">
        <v>3464</v>
      </c>
      <c r="AS25" s="8" t="s">
        <v>3783</v>
      </c>
      <c r="AT25" s="8" t="s">
        <v>2568</v>
      </c>
      <c r="AU25" s="8" t="s">
        <v>3144</v>
      </c>
      <c r="AV25" s="8" t="s">
        <v>3233</v>
      </c>
      <c r="AW25" s="8"/>
      <c r="AX25" s="3" t="s">
        <v>68</v>
      </c>
      <c r="AY25" s="44">
        <v>38666</v>
      </c>
      <c r="AZ25" s="3" t="s">
        <v>3522</v>
      </c>
      <c r="BA25" s="3" t="s">
        <v>4700</v>
      </c>
      <c r="BB25" s="3"/>
      <c r="BC25" s="3" t="s">
        <v>963</v>
      </c>
      <c r="BD25" s="3" t="s">
        <v>937</v>
      </c>
      <c r="BE25" s="3" t="s">
        <v>3195</v>
      </c>
      <c r="BF25" s="8" t="s">
        <v>3144</v>
      </c>
      <c r="BG25" s="3" t="s">
        <v>963</v>
      </c>
      <c r="BH25" s="3" t="s">
        <v>97</v>
      </c>
      <c r="BI25" s="8" t="s">
        <v>3436</v>
      </c>
      <c r="BJ25" s="3" t="s">
        <v>3494</v>
      </c>
      <c r="BK25" s="3" t="s">
        <v>21</v>
      </c>
      <c r="BL25" s="3"/>
      <c r="BM25" s="3"/>
      <c r="BN25" s="3" t="s">
        <v>21</v>
      </c>
      <c r="BO25" s="3"/>
      <c r="BP25" s="3"/>
      <c r="BQ25" s="26" t="s">
        <v>3825</v>
      </c>
      <c r="BR25" s="131" t="s">
        <v>3233</v>
      </c>
    </row>
    <row r="26" spans="1:70" s="153" customFormat="1" ht="40.15" customHeight="1" x14ac:dyDescent="0.25">
      <c r="A26" s="13" t="s">
        <v>5069</v>
      </c>
      <c r="B26" s="2" t="s">
        <v>515</v>
      </c>
      <c r="C26" s="10" t="s">
        <v>938</v>
      </c>
      <c r="D26" s="10"/>
      <c r="E26" s="10" t="s">
        <v>938</v>
      </c>
      <c r="F26" s="3" t="s">
        <v>52</v>
      </c>
      <c r="G26" s="3" t="s">
        <v>982</v>
      </c>
      <c r="H26" s="3" t="s">
        <v>516</v>
      </c>
      <c r="I26" s="3" t="s">
        <v>944</v>
      </c>
      <c r="J26" s="3" t="s">
        <v>944</v>
      </c>
      <c r="K26" s="9" t="s">
        <v>2629</v>
      </c>
      <c r="L26" s="12" t="s">
        <v>2630</v>
      </c>
      <c r="M26" s="4" t="s">
        <v>2588</v>
      </c>
      <c r="N26" s="4" t="s">
        <v>2652</v>
      </c>
      <c r="O26" s="10" t="s">
        <v>2654</v>
      </c>
      <c r="P26" s="10" t="s">
        <v>2782</v>
      </c>
      <c r="Q26" s="4" t="s">
        <v>1821</v>
      </c>
      <c r="R26" s="6"/>
      <c r="S26" s="4" t="s">
        <v>1822</v>
      </c>
      <c r="T26" s="4" t="s">
        <v>1823</v>
      </c>
      <c r="U26" s="10" t="s">
        <v>3025</v>
      </c>
      <c r="V26" s="6"/>
      <c r="W26" s="7" t="s">
        <v>121</v>
      </c>
      <c r="X26" s="3" t="s">
        <v>33</v>
      </c>
      <c r="Y26" s="7" t="s">
        <v>121</v>
      </c>
      <c r="Z26" s="3" t="s">
        <v>86</v>
      </c>
      <c r="AA26" s="7" t="s">
        <v>121</v>
      </c>
      <c r="AB26" s="3" t="s">
        <v>2475</v>
      </c>
      <c r="AC26" s="3" t="s">
        <v>3148</v>
      </c>
      <c r="AD26" s="3" t="s">
        <v>21</v>
      </c>
      <c r="AE26" s="6"/>
      <c r="AF26" s="3" t="s">
        <v>21</v>
      </c>
      <c r="AG26" s="3"/>
      <c r="AH26" s="3" t="s">
        <v>27</v>
      </c>
      <c r="AI26" s="3" t="s">
        <v>28</v>
      </c>
      <c r="AJ26" s="8" t="s">
        <v>3139</v>
      </c>
      <c r="AK26" s="3" t="s">
        <v>68</v>
      </c>
      <c r="AL26" s="8" t="s">
        <v>3789</v>
      </c>
      <c r="AM26" s="8" t="s">
        <v>5631</v>
      </c>
      <c r="AN26" s="13" t="s">
        <v>5632</v>
      </c>
      <c r="AO26" s="10" t="s">
        <v>3233</v>
      </c>
      <c r="AP26" s="8" t="s">
        <v>3866</v>
      </c>
      <c r="AQ26" s="8" t="s">
        <v>3916</v>
      </c>
      <c r="AR26" s="8" t="s">
        <v>3723</v>
      </c>
      <c r="AS26" s="8" t="s">
        <v>3783</v>
      </c>
      <c r="AT26" s="8" t="s">
        <v>2568</v>
      </c>
      <c r="AU26" s="8" t="s">
        <v>3144</v>
      </c>
      <c r="AV26" s="8" t="s">
        <v>3233</v>
      </c>
      <c r="AW26" s="8"/>
      <c r="AX26" s="8" t="s">
        <v>35</v>
      </c>
      <c r="AY26" s="134" t="s">
        <v>5633</v>
      </c>
      <c r="AZ26" s="3" t="s">
        <v>3420</v>
      </c>
      <c r="BA26" s="3" t="s">
        <v>3151</v>
      </c>
      <c r="BB26" s="3"/>
      <c r="BC26" s="3" t="s">
        <v>68</v>
      </c>
      <c r="BD26" s="3" t="s">
        <v>3152</v>
      </c>
      <c r="BE26" s="3" t="s">
        <v>3219</v>
      </c>
      <c r="BF26" s="10" t="s">
        <v>3332</v>
      </c>
      <c r="BG26" s="10" t="s">
        <v>4700</v>
      </c>
      <c r="BH26" s="3" t="s">
        <v>97</v>
      </c>
      <c r="BI26" s="8" t="s">
        <v>3436</v>
      </c>
      <c r="BJ26" s="3" t="s">
        <v>3494</v>
      </c>
      <c r="BK26" s="3" t="s">
        <v>21</v>
      </c>
      <c r="BL26" s="3"/>
      <c r="BM26" s="3"/>
      <c r="BN26" s="3" t="s">
        <v>21</v>
      </c>
      <c r="BO26" s="3"/>
      <c r="BP26" s="3"/>
      <c r="BQ26" s="26" t="s">
        <v>5637</v>
      </c>
      <c r="BR26" s="131" t="s">
        <v>3233</v>
      </c>
    </row>
    <row r="27" spans="1:70" s="153" customFormat="1" ht="40.15" customHeight="1" x14ac:dyDescent="0.25">
      <c r="A27" s="13" t="s">
        <v>5070</v>
      </c>
      <c r="B27" s="2" t="s">
        <v>455</v>
      </c>
      <c r="C27" s="10" t="s">
        <v>938</v>
      </c>
      <c r="D27" s="10"/>
      <c r="E27" s="10" t="s">
        <v>938</v>
      </c>
      <c r="F27" s="3" t="s">
        <v>52</v>
      </c>
      <c r="G27" s="3" t="s">
        <v>1041</v>
      </c>
      <c r="H27" s="3" t="s">
        <v>456</v>
      </c>
      <c r="I27" s="3" t="s">
        <v>944</v>
      </c>
      <c r="J27" s="3" t="s">
        <v>944</v>
      </c>
      <c r="K27" s="9" t="s">
        <v>2631</v>
      </c>
      <c r="L27" s="12" t="s">
        <v>2632</v>
      </c>
      <c r="M27" s="4" t="s">
        <v>2588</v>
      </c>
      <c r="N27" s="4" t="s">
        <v>2652</v>
      </c>
      <c r="O27" s="10" t="s">
        <v>2505</v>
      </c>
      <c r="P27" s="10" t="s">
        <v>2733</v>
      </c>
      <c r="Q27" s="4" t="s">
        <v>1838</v>
      </c>
      <c r="R27" s="6"/>
      <c r="S27" s="4" t="s">
        <v>1839</v>
      </c>
      <c r="T27" s="4" t="s">
        <v>1840</v>
      </c>
      <c r="U27" s="10" t="s">
        <v>2961</v>
      </c>
      <c r="V27" s="6"/>
      <c r="W27" s="7" t="s">
        <v>105</v>
      </c>
      <c r="X27" s="3" t="s">
        <v>33</v>
      </c>
      <c r="Y27" s="7" t="s">
        <v>105</v>
      </c>
      <c r="Z27" s="3" t="s">
        <v>86</v>
      </c>
      <c r="AA27" s="7" t="s">
        <v>105</v>
      </c>
      <c r="AB27" s="3" t="s">
        <v>2475</v>
      </c>
      <c r="AC27" s="3" t="s">
        <v>3148</v>
      </c>
      <c r="AD27" s="3" t="s">
        <v>21</v>
      </c>
      <c r="AE27" s="6"/>
      <c r="AF27" s="3" t="s">
        <v>21</v>
      </c>
      <c r="AG27" s="3"/>
      <c r="AH27" s="3" t="s">
        <v>27</v>
      </c>
      <c r="AI27" s="3" t="s">
        <v>28</v>
      </c>
      <c r="AJ27" s="3" t="s">
        <v>3151</v>
      </c>
      <c r="AK27" s="8" t="s">
        <v>3803</v>
      </c>
      <c r="AL27" s="8" t="s">
        <v>3851</v>
      </c>
      <c r="AM27" s="8" t="s">
        <v>3852</v>
      </c>
      <c r="AN27" s="13" t="s">
        <v>3853</v>
      </c>
      <c r="AO27" s="10" t="s">
        <v>3233</v>
      </c>
      <c r="AP27" s="8" t="s">
        <v>3503</v>
      </c>
      <c r="AQ27" s="8" t="s">
        <v>3854</v>
      </c>
      <c r="AR27" s="8" t="s">
        <v>3647</v>
      </c>
      <c r="AS27" s="8" t="s">
        <v>3855</v>
      </c>
      <c r="AT27" s="8" t="s">
        <v>2568</v>
      </c>
      <c r="AU27" s="8" t="s">
        <v>3144</v>
      </c>
      <c r="AV27" s="8" t="s">
        <v>3233</v>
      </c>
      <c r="AW27" s="8"/>
      <c r="AX27" s="8" t="s">
        <v>35</v>
      </c>
      <c r="AY27" s="44">
        <v>37731</v>
      </c>
      <c r="AZ27" s="44" t="s">
        <v>3522</v>
      </c>
      <c r="BA27" s="3" t="s">
        <v>3151</v>
      </c>
      <c r="BB27" s="8"/>
      <c r="BC27" s="3" t="s">
        <v>68</v>
      </c>
      <c r="BD27" s="3" t="s">
        <v>3152</v>
      </c>
      <c r="BE27" s="3" t="s">
        <v>3220</v>
      </c>
      <c r="BF27" s="13" t="s">
        <v>3856</v>
      </c>
      <c r="BG27" s="10" t="s">
        <v>4700</v>
      </c>
      <c r="BH27" s="3" t="s">
        <v>97</v>
      </c>
      <c r="BI27" s="8" t="s">
        <v>3750</v>
      </c>
      <c r="BJ27" s="3" t="s">
        <v>3494</v>
      </c>
      <c r="BK27" s="3" t="s">
        <v>21</v>
      </c>
      <c r="BL27" s="3"/>
      <c r="BM27" s="3"/>
      <c r="BN27" s="3" t="s">
        <v>21</v>
      </c>
      <c r="BO27" s="3"/>
      <c r="BP27" s="3"/>
      <c r="BQ27" s="2"/>
      <c r="BR27" s="131" t="s">
        <v>3233</v>
      </c>
    </row>
    <row r="28" spans="1:70" s="153" customFormat="1" ht="76.150000000000006" customHeight="1" x14ac:dyDescent="0.25">
      <c r="A28" s="13" t="s">
        <v>5071</v>
      </c>
      <c r="B28" s="2" t="s">
        <v>536</v>
      </c>
      <c r="C28" s="10" t="s">
        <v>938</v>
      </c>
      <c r="D28" s="10"/>
      <c r="E28" s="10" t="s">
        <v>938</v>
      </c>
      <c r="F28" s="3" t="s">
        <v>19</v>
      </c>
      <c r="G28" s="3" t="s">
        <v>995</v>
      </c>
      <c r="H28" s="3" t="s">
        <v>537</v>
      </c>
      <c r="I28" s="3" t="s">
        <v>944</v>
      </c>
      <c r="J28" s="3" t="s">
        <v>944</v>
      </c>
      <c r="K28" s="4" t="s">
        <v>1905</v>
      </c>
      <c r="L28" s="5" t="s">
        <v>376</v>
      </c>
      <c r="M28" s="4" t="s">
        <v>1116</v>
      </c>
      <c r="N28" s="4" t="s">
        <v>2652</v>
      </c>
      <c r="O28" s="10" t="s">
        <v>2505</v>
      </c>
      <c r="P28" s="10" t="s">
        <v>2783</v>
      </c>
      <c r="Q28" s="4" t="s">
        <v>1906</v>
      </c>
      <c r="R28" s="6"/>
      <c r="S28" s="4" t="s">
        <v>1907</v>
      </c>
      <c r="T28" s="4" t="s">
        <v>1908</v>
      </c>
      <c r="U28" s="10" t="s">
        <v>3026</v>
      </c>
      <c r="V28" s="6"/>
      <c r="W28" s="7" t="s">
        <v>195</v>
      </c>
      <c r="X28" s="3" t="s">
        <v>33</v>
      </c>
      <c r="Y28" s="7" t="s">
        <v>195</v>
      </c>
      <c r="Z28" s="3" t="s">
        <v>86</v>
      </c>
      <c r="AA28" s="7" t="s">
        <v>195</v>
      </c>
      <c r="AB28" s="3" t="s">
        <v>2475</v>
      </c>
      <c r="AC28" s="3" t="s">
        <v>3148</v>
      </c>
      <c r="AD28" s="3" t="s">
        <v>21</v>
      </c>
      <c r="AE28" s="6"/>
      <c r="AF28" s="3" t="s">
        <v>21</v>
      </c>
      <c r="AG28" s="3"/>
      <c r="AH28" s="3" t="s">
        <v>27</v>
      </c>
      <c r="AI28" s="3" t="s">
        <v>28</v>
      </c>
      <c r="AJ28" s="3" t="s">
        <v>3151</v>
      </c>
      <c r="AK28" s="8" t="s">
        <v>3139</v>
      </c>
      <c r="AL28" s="8" t="s">
        <v>3789</v>
      </c>
      <c r="AM28" s="8" t="s">
        <v>3896</v>
      </c>
      <c r="AN28" s="13" t="s">
        <v>3897</v>
      </c>
      <c r="AO28" s="10" t="s">
        <v>3233</v>
      </c>
      <c r="AP28" s="8" t="s">
        <v>2415</v>
      </c>
      <c r="AQ28" s="8" t="s">
        <v>3898</v>
      </c>
      <c r="AR28" s="8" t="s">
        <v>3755</v>
      </c>
      <c r="AS28" s="8" t="s">
        <v>3787</v>
      </c>
      <c r="AT28" s="8" t="s">
        <v>2568</v>
      </c>
      <c r="AU28" s="8" t="s">
        <v>3144</v>
      </c>
      <c r="AV28" s="8" t="s">
        <v>3233</v>
      </c>
      <c r="AW28" s="8"/>
      <c r="AX28" s="3" t="s">
        <v>35</v>
      </c>
      <c r="AY28" s="44">
        <v>43248</v>
      </c>
      <c r="AZ28" s="44" t="s">
        <v>3336</v>
      </c>
      <c r="BA28" s="3" t="s">
        <v>3151</v>
      </c>
      <c r="BB28" s="3"/>
      <c r="BC28" s="8" t="s">
        <v>3372</v>
      </c>
      <c r="BD28" s="3" t="s">
        <v>32</v>
      </c>
      <c r="BE28" s="8" t="s">
        <v>3899</v>
      </c>
      <c r="BF28" s="13" t="s">
        <v>3900</v>
      </c>
      <c r="BG28" s="3" t="s">
        <v>32</v>
      </c>
      <c r="BH28" s="3" t="s">
        <v>97</v>
      </c>
      <c r="BI28" s="8" t="s">
        <v>3482</v>
      </c>
      <c r="BJ28" s="3" t="s">
        <v>3494</v>
      </c>
      <c r="BK28" s="3" t="s">
        <v>21</v>
      </c>
      <c r="BL28" s="3"/>
      <c r="BM28" s="3"/>
      <c r="BN28" s="3" t="s">
        <v>21</v>
      </c>
      <c r="BO28" s="3"/>
      <c r="BP28" s="3"/>
      <c r="BQ28" s="26" t="s">
        <v>5595</v>
      </c>
      <c r="BR28" s="131" t="s">
        <v>3233</v>
      </c>
    </row>
    <row r="29" spans="1:70" s="153" customFormat="1" ht="40.15" customHeight="1" x14ac:dyDescent="0.25">
      <c r="A29" s="13" t="s">
        <v>5072</v>
      </c>
      <c r="B29" s="2" t="s">
        <v>119</v>
      </c>
      <c r="C29" s="10" t="s">
        <v>938</v>
      </c>
      <c r="D29" s="10"/>
      <c r="E29" s="10" t="s">
        <v>938</v>
      </c>
      <c r="F29" s="3" t="s">
        <v>19</v>
      </c>
      <c r="G29" s="3" t="s">
        <v>979</v>
      </c>
      <c r="H29" s="3" t="s">
        <v>120</v>
      </c>
      <c r="I29" s="3" t="s">
        <v>944</v>
      </c>
      <c r="J29" s="3" t="s">
        <v>944</v>
      </c>
      <c r="K29" s="4" t="s">
        <v>1927</v>
      </c>
      <c r="L29" s="5" t="s">
        <v>1928</v>
      </c>
      <c r="M29" s="4" t="s">
        <v>1116</v>
      </c>
      <c r="N29" s="4" t="s">
        <v>2652</v>
      </c>
      <c r="O29" s="10" t="s">
        <v>2654</v>
      </c>
      <c r="P29" s="10" t="s">
        <v>2784</v>
      </c>
      <c r="Q29" s="4" t="s">
        <v>1929</v>
      </c>
      <c r="R29" s="6"/>
      <c r="S29" s="4" t="s">
        <v>1930</v>
      </c>
      <c r="T29" s="4" t="s">
        <v>1931</v>
      </c>
      <c r="U29" s="10" t="s">
        <v>3027</v>
      </c>
      <c r="V29" s="6"/>
      <c r="W29" s="7" t="s">
        <v>121</v>
      </c>
      <c r="X29" s="3" t="s">
        <v>33</v>
      </c>
      <c r="Y29" s="7" t="s">
        <v>121</v>
      </c>
      <c r="Z29" s="3" t="s">
        <v>86</v>
      </c>
      <c r="AA29" s="7" t="s">
        <v>121</v>
      </c>
      <c r="AB29" s="3" t="s">
        <v>2475</v>
      </c>
      <c r="AC29" s="3" t="s">
        <v>3148</v>
      </c>
      <c r="AD29" s="7"/>
      <c r="AE29" s="6"/>
      <c r="AF29" s="3" t="s">
        <v>21</v>
      </c>
      <c r="AG29" s="3"/>
      <c r="AH29" s="3" t="s">
        <v>27</v>
      </c>
      <c r="AI29" s="3" t="s">
        <v>28</v>
      </c>
      <c r="AJ29" s="3" t="s">
        <v>3151</v>
      </c>
      <c r="AK29" s="8" t="s">
        <v>3139</v>
      </c>
      <c r="AL29" s="8" t="s">
        <v>3881</v>
      </c>
      <c r="AM29" s="8" t="s">
        <v>3882</v>
      </c>
      <c r="AN29" s="13" t="s">
        <v>3883</v>
      </c>
      <c r="AO29" s="10" t="s">
        <v>3233</v>
      </c>
      <c r="AP29" s="3" t="s">
        <v>3884</v>
      </c>
      <c r="AQ29" s="8" t="s">
        <v>3885</v>
      </c>
      <c r="AR29" s="8" t="s">
        <v>3336</v>
      </c>
      <c r="AS29" s="8" t="s">
        <v>3855</v>
      </c>
      <c r="AT29" s="8" t="s">
        <v>2568</v>
      </c>
      <c r="AU29" s="8" t="s">
        <v>3144</v>
      </c>
      <c r="AV29" s="8" t="s">
        <v>3233</v>
      </c>
      <c r="AW29" s="8"/>
      <c r="AX29" s="3" t="s">
        <v>35</v>
      </c>
      <c r="AY29" s="8" t="s">
        <v>3177</v>
      </c>
      <c r="AZ29" s="44" t="s">
        <v>3522</v>
      </c>
      <c r="BA29" s="3" t="s">
        <v>3151</v>
      </c>
      <c r="BB29" s="3"/>
      <c r="BC29" s="3" t="s">
        <v>2493</v>
      </c>
      <c r="BD29" s="3" t="s">
        <v>32</v>
      </c>
      <c r="BE29" s="3" t="s">
        <v>3221</v>
      </c>
      <c r="BF29" s="10" t="s">
        <v>3368</v>
      </c>
      <c r="BG29" s="3" t="s">
        <v>32</v>
      </c>
      <c r="BH29" s="3" t="s">
        <v>45</v>
      </c>
      <c r="BI29" s="8" t="s">
        <v>3458</v>
      </c>
      <c r="BJ29" s="3" t="s">
        <v>3459</v>
      </c>
      <c r="BK29" s="3" t="s">
        <v>21</v>
      </c>
      <c r="BL29" s="3"/>
      <c r="BM29" s="3"/>
      <c r="BN29" s="3" t="s">
        <v>46</v>
      </c>
      <c r="BO29" s="3"/>
      <c r="BP29" s="3"/>
      <c r="BQ29" s="26" t="s">
        <v>3886</v>
      </c>
      <c r="BR29" s="131" t="s">
        <v>3233</v>
      </c>
    </row>
    <row r="30" spans="1:70" s="153" customFormat="1" ht="40.15" customHeight="1" x14ac:dyDescent="0.25">
      <c r="A30" s="13" t="s">
        <v>5073</v>
      </c>
      <c r="B30" s="2" t="s">
        <v>2388</v>
      </c>
      <c r="C30" s="10" t="s">
        <v>938</v>
      </c>
      <c r="D30" s="10"/>
      <c r="E30" s="10" t="s">
        <v>938</v>
      </c>
      <c r="F30" s="3" t="s">
        <v>52</v>
      </c>
      <c r="G30" s="3" t="s">
        <v>979</v>
      </c>
      <c r="H30" s="8" t="s">
        <v>2393</v>
      </c>
      <c r="I30" s="3" t="s">
        <v>944</v>
      </c>
      <c r="J30" s="3" t="s">
        <v>944</v>
      </c>
      <c r="K30" s="9" t="s">
        <v>2389</v>
      </c>
      <c r="L30" s="12" t="s">
        <v>806</v>
      </c>
      <c r="M30" s="4" t="s">
        <v>2390</v>
      </c>
      <c r="N30" s="4" t="s">
        <v>2652</v>
      </c>
      <c r="O30" s="10" t="s">
        <v>2505</v>
      </c>
      <c r="P30" s="10" t="s">
        <v>2785</v>
      </c>
      <c r="Q30" s="4" t="s">
        <v>2391</v>
      </c>
      <c r="R30" s="6"/>
      <c r="S30" s="9" t="s">
        <v>2392</v>
      </c>
      <c r="T30" s="4"/>
      <c r="U30" s="10" t="e">
        <v>#N/A</v>
      </c>
      <c r="V30" s="6"/>
      <c r="W30" s="11" t="s">
        <v>2357</v>
      </c>
      <c r="X30" s="3" t="s">
        <v>33</v>
      </c>
      <c r="Y30" s="11" t="s">
        <v>2357</v>
      </c>
      <c r="Z30" s="3" t="s">
        <v>86</v>
      </c>
      <c r="AA30" s="11" t="s">
        <v>701</v>
      </c>
      <c r="AB30" s="3" t="s">
        <v>2475</v>
      </c>
      <c r="AC30" s="3" t="s">
        <v>3148</v>
      </c>
      <c r="AD30" s="7"/>
      <c r="AE30" s="6"/>
      <c r="AF30" s="3"/>
      <c r="AG30" s="3" t="s">
        <v>938</v>
      </c>
      <c r="AH30" s="3" t="s">
        <v>27</v>
      </c>
      <c r="AI30" s="3" t="s">
        <v>28</v>
      </c>
      <c r="AJ30" s="3" t="s">
        <v>3151</v>
      </c>
      <c r="AK30" s="8" t="s">
        <v>3139</v>
      </c>
      <c r="AL30" s="8" t="s">
        <v>3796</v>
      </c>
      <c r="AM30" s="8" t="s">
        <v>3797</v>
      </c>
      <c r="AN30" s="13" t="s">
        <v>3798</v>
      </c>
      <c r="AO30" s="10" t="s">
        <v>3233</v>
      </c>
      <c r="AP30" s="8" t="s">
        <v>3507</v>
      </c>
      <c r="AQ30" s="8" t="s">
        <v>3799</v>
      </c>
      <c r="AR30" s="3" t="s">
        <v>3628</v>
      </c>
      <c r="AS30" s="3"/>
      <c r="AT30" s="3"/>
      <c r="AU30" s="3"/>
      <c r="AV30" s="3"/>
      <c r="AW30" s="3"/>
      <c r="AX30" s="3" t="s">
        <v>35</v>
      </c>
      <c r="AY30" s="44">
        <v>40836</v>
      </c>
      <c r="AZ30" s="44" t="s">
        <v>3800</v>
      </c>
      <c r="BA30" s="3" t="s">
        <v>3151</v>
      </c>
      <c r="BB30" s="3"/>
      <c r="BC30" s="3" t="s">
        <v>32</v>
      </c>
      <c r="BD30" s="3" t="s">
        <v>32</v>
      </c>
      <c r="BE30" s="3" t="s">
        <v>3213</v>
      </c>
      <c r="BF30" s="10" t="s">
        <v>3801</v>
      </c>
      <c r="BG30" s="3" t="s">
        <v>32</v>
      </c>
      <c r="BH30" s="3"/>
      <c r="BI30" s="3"/>
      <c r="BJ30" s="3"/>
      <c r="BK30" s="3"/>
      <c r="BL30" s="3"/>
      <c r="BM30" s="3"/>
      <c r="BN30" s="3"/>
      <c r="BO30" s="3"/>
      <c r="BP30" s="3"/>
      <c r="BQ30" s="26" t="s">
        <v>3802</v>
      </c>
      <c r="BR30" s="131" t="s">
        <v>3233</v>
      </c>
    </row>
    <row r="31" spans="1:70" s="153" customFormat="1" ht="40.15" customHeight="1" x14ac:dyDescent="0.25">
      <c r="A31" s="13" t="s">
        <v>5074</v>
      </c>
      <c r="B31" s="2" t="s">
        <v>2394</v>
      </c>
      <c r="C31" s="10" t="s">
        <v>938</v>
      </c>
      <c r="D31" s="10"/>
      <c r="E31" s="10" t="s">
        <v>938</v>
      </c>
      <c r="F31" s="3" t="s">
        <v>19</v>
      </c>
      <c r="G31" s="3" t="s">
        <v>987</v>
      </c>
      <c r="H31" s="8" t="s">
        <v>2399</v>
      </c>
      <c r="I31" s="3" t="s">
        <v>944</v>
      </c>
      <c r="J31" s="3" t="s">
        <v>944</v>
      </c>
      <c r="K31" s="9" t="s">
        <v>2395</v>
      </c>
      <c r="L31" s="12" t="s">
        <v>2396</v>
      </c>
      <c r="M31" s="4" t="s">
        <v>1116</v>
      </c>
      <c r="N31" s="4" t="s">
        <v>2652</v>
      </c>
      <c r="O31" s="10" t="s">
        <v>2505</v>
      </c>
      <c r="P31" s="10" t="s">
        <v>2685</v>
      </c>
      <c r="Q31" s="4" t="s">
        <v>2397</v>
      </c>
      <c r="R31" s="6"/>
      <c r="S31" s="9" t="s">
        <v>2398</v>
      </c>
      <c r="T31" s="4"/>
      <c r="U31" s="10" t="e">
        <v>#N/A</v>
      </c>
      <c r="V31" s="6"/>
      <c r="W31" s="11" t="s">
        <v>2357</v>
      </c>
      <c r="X31" s="3" t="s">
        <v>33</v>
      </c>
      <c r="Y31" s="11" t="s">
        <v>2357</v>
      </c>
      <c r="Z31" s="3" t="s">
        <v>86</v>
      </c>
      <c r="AA31" s="11" t="s">
        <v>2357</v>
      </c>
      <c r="AB31" s="3" t="s">
        <v>2475</v>
      </c>
      <c r="AC31" s="3" t="s">
        <v>3148</v>
      </c>
      <c r="AD31" s="7"/>
      <c r="AE31" s="6"/>
      <c r="AF31" s="3"/>
      <c r="AG31" s="3"/>
      <c r="AH31" s="3" t="s">
        <v>27</v>
      </c>
      <c r="AI31" s="3" t="s">
        <v>28</v>
      </c>
      <c r="AJ31" s="3" t="s">
        <v>3151</v>
      </c>
      <c r="AK31" s="8" t="s">
        <v>3139</v>
      </c>
      <c r="AL31" s="8" t="s">
        <v>3789</v>
      </c>
      <c r="AM31" s="8" t="s">
        <v>3790</v>
      </c>
      <c r="AN31" s="13" t="s">
        <v>3791</v>
      </c>
      <c r="AO31" s="10" t="s">
        <v>3233</v>
      </c>
      <c r="AP31" s="3" t="s">
        <v>3792</v>
      </c>
      <c r="AQ31" s="8" t="s">
        <v>3793</v>
      </c>
      <c r="AR31" s="3" t="s">
        <v>3794</v>
      </c>
      <c r="AS31" s="3"/>
      <c r="AT31" s="3"/>
      <c r="AU31" s="3"/>
      <c r="AV31" s="3"/>
      <c r="AW31" s="3"/>
      <c r="AX31" s="3" t="s">
        <v>35</v>
      </c>
      <c r="AY31" s="44">
        <v>40836</v>
      </c>
      <c r="AZ31" s="44" t="s">
        <v>3800</v>
      </c>
      <c r="BA31" s="3" t="s">
        <v>3151</v>
      </c>
      <c r="BB31" s="3"/>
      <c r="BC31" s="3" t="s">
        <v>32</v>
      </c>
      <c r="BD31" s="3" t="s">
        <v>32</v>
      </c>
      <c r="BE31" s="3" t="s">
        <v>3222</v>
      </c>
      <c r="BF31" s="10" t="s">
        <v>3795</v>
      </c>
      <c r="BG31" s="3" t="s">
        <v>32</v>
      </c>
      <c r="BH31" s="3"/>
      <c r="BI31" s="3"/>
      <c r="BJ31" s="3"/>
      <c r="BK31" s="3"/>
      <c r="BL31" s="3"/>
      <c r="BM31" s="3"/>
      <c r="BN31" s="3"/>
      <c r="BO31" s="3"/>
      <c r="BP31" s="3"/>
      <c r="BQ31" s="26" t="s">
        <v>3309</v>
      </c>
      <c r="BR31" s="131" t="s">
        <v>3233</v>
      </c>
    </row>
    <row r="32" spans="1:70" s="153" customFormat="1" ht="40.15" customHeight="1" x14ac:dyDescent="0.25">
      <c r="A32" s="13" t="s">
        <v>5075</v>
      </c>
      <c r="B32" s="2" t="s">
        <v>830</v>
      </c>
      <c r="C32" s="6" t="s">
        <v>3233</v>
      </c>
      <c r="D32" s="6"/>
      <c r="E32" s="6" t="s">
        <v>3233</v>
      </c>
      <c r="F32" s="3" t="s">
        <v>52</v>
      </c>
      <c r="G32" s="3" t="s">
        <v>2670</v>
      </c>
      <c r="H32" s="3" t="s">
        <v>831</v>
      </c>
      <c r="I32" s="3" t="s">
        <v>944</v>
      </c>
      <c r="J32" s="3" t="s">
        <v>944</v>
      </c>
      <c r="K32" s="9" t="s">
        <v>2592</v>
      </c>
      <c r="L32" s="12" t="s">
        <v>2593</v>
      </c>
      <c r="M32" s="4" t="s">
        <v>1260</v>
      </c>
      <c r="N32" s="4" t="s">
        <v>2652</v>
      </c>
      <c r="O32" s="10" t="s">
        <v>2655</v>
      </c>
      <c r="P32" s="10" t="s">
        <v>2670</v>
      </c>
      <c r="Q32" s="4" t="s">
        <v>1367</v>
      </c>
      <c r="R32" s="6"/>
      <c r="S32" s="9" t="s">
        <v>1368</v>
      </c>
      <c r="T32" s="19" t="s">
        <v>1369</v>
      </c>
      <c r="U32" s="10" t="s">
        <v>2858</v>
      </c>
      <c r="V32" s="6"/>
      <c r="W32" s="7" t="s">
        <v>317</v>
      </c>
      <c r="X32" s="3" t="s">
        <v>33</v>
      </c>
      <c r="Y32" s="7" t="s">
        <v>115</v>
      </c>
      <c r="Z32" s="3" t="s">
        <v>86</v>
      </c>
      <c r="AA32" s="7" t="s">
        <v>115</v>
      </c>
      <c r="AB32" s="3" t="s">
        <v>2475</v>
      </c>
      <c r="AC32" s="3" t="s">
        <v>3148</v>
      </c>
      <c r="AD32" s="3" t="s">
        <v>21</v>
      </c>
      <c r="AE32" s="6"/>
      <c r="AF32" s="3" t="s">
        <v>21</v>
      </c>
      <c r="AG32" s="3"/>
      <c r="AH32" s="3" t="s">
        <v>27</v>
      </c>
      <c r="AI32" s="3" t="s">
        <v>28</v>
      </c>
      <c r="AJ32" s="3" t="s">
        <v>3151</v>
      </c>
      <c r="AK32" s="3" t="s">
        <v>35</v>
      </c>
      <c r="AL32" s="3" t="s">
        <v>123</v>
      </c>
      <c r="AM32" s="3" t="s">
        <v>3670</v>
      </c>
      <c r="AN32" s="13" t="s">
        <v>5369</v>
      </c>
      <c r="AO32" s="10" t="s">
        <v>3233</v>
      </c>
      <c r="AP32" s="13" t="s">
        <v>5370</v>
      </c>
      <c r="AQ32" s="13" t="s">
        <v>5372</v>
      </c>
      <c r="AR32" s="13" t="s">
        <v>5371</v>
      </c>
      <c r="AS32" s="10"/>
      <c r="AT32" s="10"/>
      <c r="AU32" s="10"/>
      <c r="AV32" s="10"/>
      <c r="AW32" s="10"/>
      <c r="AX32" s="3" t="s">
        <v>3151</v>
      </c>
      <c r="AY32" s="13" t="s">
        <v>5369</v>
      </c>
      <c r="AZ32" s="3" t="s">
        <v>3670</v>
      </c>
      <c r="BA32" s="3" t="s">
        <v>3151</v>
      </c>
      <c r="BB32" s="3"/>
      <c r="BC32" s="8" t="s">
        <v>3372</v>
      </c>
      <c r="BD32" s="3" t="s">
        <v>32</v>
      </c>
      <c r="BE32" s="13" t="s">
        <v>5373</v>
      </c>
      <c r="BF32" s="13" t="s">
        <v>5374</v>
      </c>
      <c r="BG32" s="3" t="s">
        <v>32</v>
      </c>
      <c r="BH32" s="3" t="s">
        <v>97</v>
      </c>
      <c r="BI32" s="8" t="s">
        <v>1708</v>
      </c>
      <c r="BJ32" s="3" t="s">
        <v>3958</v>
      </c>
      <c r="BK32" s="3" t="s">
        <v>2345</v>
      </c>
      <c r="BL32" s="8" t="s">
        <v>5375</v>
      </c>
      <c r="BM32" s="3" t="s">
        <v>4925</v>
      </c>
      <c r="BN32" s="3" t="s">
        <v>21</v>
      </c>
      <c r="BO32" s="3"/>
      <c r="BP32" s="3"/>
      <c r="BQ32" s="26" t="s">
        <v>5630</v>
      </c>
      <c r="BR32" s="131" t="s">
        <v>3233</v>
      </c>
    </row>
    <row r="35" spans="1:41" s="89" customFormat="1" ht="31.15" customHeight="1" x14ac:dyDescent="0.2">
      <c r="A35" s="213" t="s">
        <v>4659</v>
      </c>
      <c r="B35" s="215" t="s">
        <v>941</v>
      </c>
      <c r="C35" s="215" t="s">
        <v>4660</v>
      </c>
      <c r="D35" s="213" t="s">
        <v>4661</v>
      </c>
      <c r="E35" s="213"/>
      <c r="F35" s="213"/>
      <c r="G35" s="213"/>
      <c r="H35" s="213"/>
      <c r="I35" s="213" t="s">
        <v>4662</v>
      </c>
      <c r="J35" s="213" t="s">
        <v>3274</v>
      </c>
      <c r="K35" s="213"/>
      <c r="L35" s="213"/>
      <c r="M35" s="213"/>
      <c r="N35" s="213"/>
      <c r="O35" s="213"/>
      <c r="P35" s="213" t="s">
        <v>4663</v>
      </c>
      <c r="Q35" s="213"/>
      <c r="R35" s="213"/>
      <c r="S35" s="213"/>
      <c r="T35" s="213"/>
      <c r="U35" s="213"/>
      <c r="V35" s="213"/>
      <c r="W35" s="213"/>
      <c r="X35" s="213"/>
      <c r="Y35" s="213" t="s">
        <v>4664</v>
      </c>
      <c r="Z35" s="213"/>
      <c r="AA35" s="213"/>
      <c r="AB35" s="213"/>
      <c r="AC35" s="213"/>
      <c r="AD35" s="213"/>
      <c r="AE35" s="213"/>
      <c r="AF35" s="213"/>
      <c r="AG35" s="213"/>
      <c r="AH35" s="213"/>
      <c r="AI35" s="213" t="s">
        <v>4665</v>
      </c>
      <c r="AJ35" s="213"/>
      <c r="AK35" s="213"/>
      <c r="AL35" s="213" t="s">
        <v>4666</v>
      </c>
      <c r="AM35" s="213"/>
      <c r="AN35" s="213" t="s">
        <v>4667</v>
      </c>
      <c r="AO35" s="213" t="s">
        <v>52</v>
      </c>
    </row>
    <row r="36" spans="1:41" s="89" customFormat="1" ht="75.599999999999994" customHeight="1" x14ac:dyDescent="0.2">
      <c r="A36" s="213"/>
      <c r="B36" s="216"/>
      <c r="C36" s="216"/>
      <c r="D36" s="88" t="s">
        <v>4668</v>
      </c>
      <c r="E36" s="88" t="s">
        <v>4669</v>
      </c>
      <c r="F36" s="88" t="s">
        <v>4670</v>
      </c>
      <c r="G36" s="88" t="s">
        <v>3145</v>
      </c>
      <c r="H36" s="88" t="s">
        <v>3148</v>
      </c>
      <c r="I36" s="213"/>
      <c r="J36" s="88" t="s">
        <v>29</v>
      </c>
      <c r="K36" s="88" t="s">
        <v>35</v>
      </c>
      <c r="L36" s="88" t="s">
        <v>68</v>
      </c>
      <c r="M36" s="88" t="s">
        <v>134</v>
      </c>
      <c r="N36" s="88" t="s">
        <v>45</v>
      </c>
      <c r="O36" s="88" t="s">
        <v>4671</v>
      </c>
      <c r="P36" s="88" t="s">
        <v>1080</v>
      </c>
      <c r="Q36" s="88" t="s">
        <v>963</v>
      </c>
      <c r="R36" s="88" t="s">
        <v>3149</v>
      </c>
      <c r="S36" s="88" t="s">
        <v>3150</v>
      </c>
      <c r="T36" s="88" t="s">
        <v>3129</v>
      </c>
      <c r="U36" s="88" t="s">
        <v>3151</v>
      </c>
      <c r="V36" s="88" t="s">
        <v>957</v>
      </c>
      <c r="W36" s="88" t="s">
        <v>2417</v>
      </c>
      <c r="X36" s="88" t="s">
        <v>4672</v>
      </c>
      <c r="Y36" s="88" t="s">
        <v>1080</v>
      </c>
      <c r="Z36" s="88" t="s">
        <v>963</v>
      </c>
      <c r="AA36" s="88" t="s">
        <v>2367</v>
      </c>
      <c r="AB36" s="88" t="s">
        <v>3149</v>
      </c>
      <c r="AC36" s="88" t="s">
        <v>3150</v>
      </c>
      <c r="AD36" s="88" t="s">
        <v>3129</v>
      </c>
      <c r="AE36" s="88" t="s">
        <v>3151</v>
      </c>
      <c r="AF36" s="88" t="s">
        <v>32</v>
      </c>
      <c r="AG36" s="88" t="s">
        <v>48</v>
      </c>
      <c r="AH36" s="88" t="s">
        <v>3152</v>
      </c>
      <c r="AI36" s="88" t="s">
        <v>4673</v>
      </c>
      <c r="AJ36" s="88" t="s">
        <v>3149</v>
      </c>
      <c r="AK36" s="88" t="s">
        <v>4674</v>
      </c>
      <c r="AL36" s="88" t="s">
        <v>4675</v>
      </c>
      <c r="AM36" s="88" t="s">
        <v>4676</v>
      </c>
      <c r="AN36" s="213"/>
      <c r="AO36" s="213"/>
    </row>
    <row r="37" spans="1:41" s="72" customFormat="1" ht="52.9" customHeight="1" x14ac:dyDescent="0.2">
      <c r="A37" s="36"/>
      <c r="B37" s="73" t="s">
        <v>4703</v>
      </c>
      <c r="C37" s="88">
        <f>SUM(D37:H37)</f>
        <v>26</v>
      </c>
      <c r="D37" s="38">
        <f>SUM((COUNTIF($AB$7:$AB$32,"HT")+(COUNTIF($AB$7:$AB$32,"TK")+(COUNTIF($AB$7:$AB$32,"TP"))+(COUNTIF($AB$7:$AB$32,"TTT")))))</f>
        <v>1</v>
      </c>
      <c r="E37" s="38">
        <f>SUM((COUNTIF($AB$7:$AB$32,"PHT")+(COUNTIF($AB$7:$AB$32,"PK")+(COUNTIF($AB$7:$AB$32,"PTP"))+(COUNTIF($AB$7:$AB$32,"PTT")))))</f>
        <v>2</v>
      </c>
      <c r="F37" s="38">
        <f>SUM((COUNTIF($AB$7:$AB$32,"TBM")+(COUNTIF($AB$7:$AB$32,"TT"))))</f>
        <v>3</v>
      </c>
      <c r="G37" s="38">
        <f>COUNTIF($AB$7:$AB$32,"NV")</f>
        <v>0</v>
      </c>
      <c r="H37" s="38">
        <f>COUNTIF($AB$7:$AB$32,"GV")</f>
        <v>20</v>
      </c>
      <c r="I37" s="38">
        <f>COUNTIF($D$7:$D$32,"x")</f>
        <v>0</v>
      </c>
      <c r="J37" s="38">
        <f>COUNTIF($AJ$7:$AJ$32,"TS")</f>
        <v>0</v>
      </c>
      <c r="K37" s="38">
        <f>COUNTIF($AJ$7:$AJ$32,"THS")</f>
        <v>16</v>
      </c>
      <c r="L37" s="38">
        <f>COUNTIF($AJ$7:$AJ$32,"DH")</f>
        <v>9</v>
      </c>
      <c r="M37" s="38">
        <f>COUNTIF($AJ$7:$AJ$32,"CD")</f>
        <v>0</v>
      </c>
      <c r="N37" s="38">
        <f>COUNTIF($AJ$7:$AJ$32,"TC")</f>
        <v>0</v>
      </c>
      <c r="O37" s="38">
        <f>COUNTIF($AJ$7:$AJ$32,"")</f>
        <v>0</v>
      </c>
      <c r="P37" s="38">
        <f>COUNTIF($BA$7:$BA$32,"A")</f>
        <v>0</v>
      </c>
      <c r="Q37" s="38">
        <f>COUNTIF($BA$7:$BA$32,"B")</f>
        <v>0</v>
      </c>
      <c r="R37" s="38">
        <f>COUNTIF($BA$7:$BA$32,"TC")</f>
        <v>0</v>
      </c>
      <c r="S37" s="38">
        <f>COUNTIF($BA$7:$BA$32,"CD")</f>
        <v>0</v>
      </c>
      <c r="T37" s="38">
        <f>COUNTIF($BA$7:$BA$32,"DH")</f>
        <v>10</v>
      </c>
      <c r="U37" s="38">
        <f>COUNTIF($BA$7:$BA$32,"THS")</f>
        <v>16</v>
      </c>
      <c r="V37" s="38">
        <f>COUNTIF($BB$7:$BB$32,"IC3")</f>
        <v>5</v>
      </c>
      <c r="W37" s="38">
        <f>COUNTIF($BA$7:$BA$32,"UD CNTT CB")</f>
        <v>0</v>
      </c>
      <c r="X37" s="38">
        <f>COUNTIF($BA$7:$BA$32,"UD CNTT NC")</f>
        <v>0</v>
      </c>
      <c r="Y37" s="37">
        <f>SUM((COUNTIF($BG$7:$BG$33,"A"))+(COUNTIF($BG$7:$BG$33,"A1")))</f>
        <v>0</v>
      </c>
      <c r="Z37" s="37">
        <f>SUM((COUNTIF($BG$7:$BG$33,"B"))+(COUNTIF($BG$7:$BG$33,"A2")))</f>
        <v>7</v>
      </c>
      <c r="AA37" s="38">
        <f>COUNTIF($BG$7:$BG$33,"C")</f>
        <v>0</v>
      </c>
      <c r="AB37" s="38">
        <f>COUNTIF($BG$7:$BG$33,"TC")</f>
        <v>0</v>
      </c>
      <c r="AC37" s="38">
        <f>COUNTIF($BG$7:$BG$33,"CD")</f>
        <v>0</v>
      </c>
      <c r="AD37" s="38">
        <f>COUNTIF($BG$7:$BG$33,"DH")</f>
        <v>5</v>
      </c>
      <c r="AE37" s="38">
        <f>COUNTIF($BG$7:$BG$33,"THS")</f>
        <v>0</v>
      </c>
      <c r="AF37" s="38">
        <f>COUNTIF($BG$7:$BG$33,"B1")</f>
        <v>13</v>
      </c>
      <c r="AG37" s="38">
        <f>COUNTIF($BG$7:$BG$33,"B2")</f>
        <v>0</v>
      </c>
      <c r="AH37" s="38">
        <f>COUNTIF($BG$7:$BG$33,"C1")</f>
        <v>0</v>
      </c>
      <c r="AI37" s="38">
        <f>COUNTIF($BH$7:$BH$33,"Sơ cấp")</f>
        <v>17</v>
      </c>
      <c r="AJ37" s="38">
        <f>COUNTIF($BH$7:$BH$33,"Trung cấp")</f>
        <v>7</v>
      </c>
      <c r="AK37" s="38">
        <f>COUNTIF($BH$7:$BH$33,"Cao cấp")</f>
        <v>0</v>
      </c>
      <c r="AL37" s="38">
        <f>COUNTIF($X$7:$X$33,"Sở GDĐT TPHCM")</f>
        <v>26</v>
      </c>
      <c r="AM37" s="38">
        <f>COUNTIF($X$7:$X$33,"Trường CĐ Lý Tự Trọng TPHCM")</f>
        <v>0</v>
      </c>
      <c r="AN37" s="38">
        <f>COUNTIF($AG$7:$AG$33,"x")</f>
        <v>3</v>
      </c>
      <c r="AO37" s="38">
        <f>COUNTIF($F$7:$F$33,"Nữ")</f>
        <v>10</v>
      </c>
    </row>
    <row r="1295" spans="42:42" x14ac:dyDescent="0.25">
      <c r="AP1295" s="1">
        <f>COUNTIF(AJ7:AJ31,"Thạc sỹ")</f>
        <v>0</v>
      </c>
    </row>
  </sheetData>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7" activePane="bottomLeft" state="frozen"/>
      <selection activeCell="A4" sqref="A4"/>
      <selection pane="bottomLeft" activeCell="A7" sqref="A7:XFD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3"/>
      <c r="AL1" s="42"/>
      <c r="AM1" s="42"/>
      <c r="AN1" s="55"/>
      <c r="AO1" s="55"/>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53"/>
      <c r="B2" s="53"/>
      <c r="C2" s="53"/>
      <c r="D2" s="53"/>
      <c r="E2" s="53"/>
      <c r="F2" s="53"/>
      <c r="G2" s="53"/>
      <c r="H2" s="53"/>
      <c r="I2" s="53"/>
      <c r="J2" s="53"/>
      <c r="K2" s="53"/>
      <c r="L2" s="41"/>
      <c r="M2" s="41"/>
      <c r="AC2" s="54"/>
      <c r="AD2" s="54"/>
      <c r="AE2" s="54"/>
      <c r="AF2" s="54"/>
      <c r="AG2" s="54"/>
      <c r="AH2" s="54"/>
      <c r="AI2" s="54"/>
      <c r="AJ2" s="54"/>
      <c r="AK2" s="54"/>
      <c r="AL2" s="54"/>
      <c r="AM2" s="54"/>
      <c r="AN2" s="55"/>
      <c r="AO2" s="55"/>
      <c r="AP2" s="54"/>
      <c r="AQ2" s="54"/>
      <c r="AR2" s="54"/>
      <c r="AS2" s="54"/>
      <c r="AT2" s="54"/>
      <c r="AU2" s="54"/>
      <c r="AV2" s="54"/>
      <c r="AW2" s="54"/>
      <c r="AX2" s="54"/>
      <c r="AY2" s="55"/>
      <c r="AZ2" s="55"/>
      <c r="BA2" s="54"/>
      <c r="BB2" s="56"/>
      <c r="BD2" s="54"/>
      <c r="BE2" s="55"/>
      <c r="BF2" s="55"/>
      <c r="BG2" s="43"/>
      <c r="BH2" s="54"/>
      <c r="BI2" s="54"/>
      <c r="BJ2" s="54"/>
      <c r="BK2" s="54"/>
      <c r="BL2" s="54"/>
      <c r="BM2" s="54"/>
      <c r="BN2" s="54"/>
      <c r="BO2" s="54"/>
      <c r="BP2" s="5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58" t="s">
        <v>3155</v>
      </c>
      <c r="AK6" s="58" t="s">
        <v>12</v>
      </c>
      <c r="AL6" s="58" t="s">
        <v>13</v>
      </c>
      <c r="AM6" s="58" t="s">
        <v>2449</v>
      </c>
      <c r="AN6" s="58" t="s">
        <v>2450</v>
      </c>
      <c r="AO6" s="58" t="s">
        <v>3242</v>
      </c>
      <c r="AP6" s="58" t="s">
        <v>2500</v>
      </c>
      <c r="AQ6" s="58" t="s">
        <v>3257</v>
      </c>
      <c r="AR6" s="58" t="s">
        <v>3243</v>
      </c>
      <c r="AS6" s="58" t="s">
        <v>3264</v>
      </c>
      <c r="AT6" s="58" t="s">
        <v>3257</v>
      </c>
      <c r="AU6" s="58" t="s">
        <v>3243</v>
      </c>
      <c r="AV6" s="58" t="s">
        <v>3266</v>
      </c>
      <c r="AW6" s="58" t="s">
        <v>3265</v>
      </c>
      <c r="AX6" s="58" t="s">
        <v>17</v>
      </c>
      <c r="AY6" s="58" t="s">
        <v>3270</v>
      </c>
      <c r="AZ6" s="58" t="s">
        <v>3243</v>
      </c>
      <c r="BA6" s="58" t="s">
        <v>3156</v>
      </c>
      <c r="BB6" s="58" t="s">
        <v>3808</v>
      </c>
      <c r="BC6" s="58" t="s">
        <v>2452</v>
      </c>
      <c r="BD6" s="58" t="s">
        <v>3127</v>
      </c>
      <c r="BE6" s="58" t="s">
        <v>3257</v>
      </c>
      <c r="BF6" s="58" t="s">
        <v>3115</v>
      </c>
      <c r="BG6" s="58" t="s">
        <v>3273</v>
      </c>
      <c r="BH6" s="58" t="s">
        <v>14</v>
      </c>
      <c r="BI6" s="58" t="s">
        <v>3270</v>
      </c>
      <c r="BJ6" s="58" t="s">
        <v>3243</v>
      </c>
      <c r="BK6" s="58" t="s">
        <v>15</v>
      </c>
      <c r="BL6" s="58" t="s">
        <v>3270</v>
      </c>
      <c r="BM6" s="58" t="s">
        <v>3243</v>
      </c>
      <c r="BN6" s="58" t="s">
        <v>16</v>
      </c>
      <c r="BO6" s="58" t="s">
        <v>3270</v>
      </c>
      <c r="BP6" s="58" t="s">
        <v>3243</v>
      </c>
      <c r="BQ6" s="224"/>
    </row>
    <row r="7" spans="1:70" s="153" customFormat="1" ht="40.15" customHeight="1" x14ac:dyDescent="0.25">
      <c r="A7" s="13" t="s">
        <v>5076</v>
      </c>
      <c r="B7" s="2" t="s">
        <v>178</v>
      </c>
      <c r="C7" s="10" t="s">
        <v>938</v>
      </c>
      <c r="D7" s="10"/>
      <c r="E7" s="10" t="s">
        <v>938</v>
      </c>
      <c r="F7" s="3" t="s">
        <v>19</v>
      </c>
      <c r="G7" s="3" t="s">
        <v>1048</v>
      </c>
      <c r="H7" s="3" t="s">
        <v>179</v>
      </c>
      <c r="I7" s="3" t="s">
        <v>2603</v>
      </c>
      <c r="J7" s="3" t="s">
        <v>2603</v>
      </c>
      <c r="K7" s="9" t="s">
        <v>3132</v>
      </c>
      <c r="L7" s="12" t="s">
        <v>3133</v>
      </c>
      <c r="M7" s="4" t="s">
        <v>2499</v>
      </c>
      <c r="N7" s="4" t="s">
        <v>2652</v>
      </c>
      <c r="O7" s="10" t="s">
        <v>2655</v>
      </c>
      <c r="P7" s="10" t="s">
        <v>2795</v>
      </c>
      <c r="Q7" s="4" t="s">
        <v>2068</v>
      </c>
      <c r="R7" s="6"/>
      <c r="S7" s="4" t="s">
        <v>2069</v>
      </c>
      <c r="T7" s="4" t="s">
        <v>2070</v>
      </c>
      <c r="U7" s="10" t="s">
        <v>3043</v>
      </c>
      <c r="V7" s="6"/>
      <c r="W7" s="7" t="s">
        <v>168</v>
      </c>
      <c r="X7" s="3" t="s">
        <v>33</v>
      </c>
      <c r="Y7" s="7" t="s">
        <v>168</v>
      </c>
      <c r="Z7" s="3" t="s">
        <v>24</v>
      </c>
      <c r="AA7" s="7" t="s">
        <v>180</v>
      </c>
      <c r="AB7" s="3" t="s">
        <v>4697</v>
      </c>
      <c r="AC7" s="8" t="s">
        <v>2608</v>
      </c>
      <c r="AD7" s="7" t="s">
        <v>2607</v>
      </c>
      <c r="AE7" s="6"/>
      <c r="AF7" s="3" t="s">
        <v>21</v>
      </c>
      <c r="AG7" s="3"/>
      <c r="AH7" s="3" t="s">
        <v>27</v>
      </c>
      <c r="AI7" s="3" t="s">
        <v>28</v>
      </c>
      <c r="AJ7" s="3" t="s">
        <v>3151</v>
      </c>
      <c r="AK7" s="8" t="s">
        <v>3139</v>
      </c>
      <c r="AL7" s="8" t="s">
        <v>3445</v>
      </c>
      <c r="AM7" s="13" t="s">
        <v>3446</v>
      </c>
      <c r="AN7" s="13" t="s">
        <v>3447</v>
      </c>
      <c r="AO7" s="10" t="s">
        <v>3233</v>
      </c>
      <c r="AP7" s="3" t="s">
        <v>3448</v>
      </c>
      <c r="AQ7" s="8" t="s">
        <v>3449</v>
      </c>
      <c r="AR7" s="3" t="s">
        <v>3450</v>
      </c>
      <c r="AS7" s="3" t="s">
        <v>3451</v>
      </c>
      <c r="AT7" s="8" t="s">
        <v>3452</v>
      </c>
      <c r="AU7" s="3" t="s">
        <v>3450</v>
      </c>
      <c r="AV7" s="8" t="s">
        <v>3233</v>
      </c>
      <c r="AW7" s="3"/>
      <c r="AX7" s="8" t="s">
        <v>3455</v>
      </c>
      <c r="AY7" s="134" t="s">
        <v>3456</v>
      </c>
      <c r="AZ7" s="134" t="s">
        <v>3457</v>
      </c>
      <c r="BA7" s="3" t="s">
        <v>963</v>
      </c>
      <c r="BB7" s="3"/>
      <c r="BC7" s="3" t="s">
        <v>32</v>
      </c>
      <c r="BD7" s="3" t="s">
        <v>32</v>
      </c>
      <c r="BE7" s="8" t="s">
        <v>3453</v>
      </c>
      <c r="BF7" s="10" t="s">
        <v>3454</v>
      </c>
      <c r="BG7" s="133" t="s">
        <v>32</v>
      </c>
      <c r="BH7" s="3" t="s">
        <v>45</v>
      </c>
      <c r="BI7" s="8" t="s">
        <v>3458</v>
      </c>
      <c r="BJ7" s="3" t="s">
        <v>3459</v>
      </c>
      <c r="BK7" s="3" t="s">
        <v>21</v>
      </c>
      <c r="BL7" s="3"/>
      <c r="BM7" s="3"/>
      <c r="BN7" s="135" t="s">
        <v>46</v>
      </c>
      <c r="BO7" s="3"/>
      <c r="BP7" s="3"/>
      <c r="BQ7" s="26" t="s">
        <v>3460</v>
      </c>
      <c r="BR7" s="131" t="s">
        <v>3233</v>
      </c>
    </row>
    <row r="8" spans="1:70" s="153" customFormat="1" ht="65.45" customHeight="1" x14ac:dyDescent="0.25">
      <c r="A8" s="13" t="s">
        <v>5077</v>
      </c>
      <c r="B8" s="2" t="s">
        <v>230</v>
      </c>
      <c r="C8" s="10" t="s">
        <v>938</v>
      </c>
      <c r="D8" s="10"/>
      <c r="E8" s="10" t="s">
        <v>938</v>
      </c>
      <c r="F8" s="3" t="s">
        <v>19</v>
      </c>
      <c r="G8" s="3" t="s">
        <v>1007</v>
      </c>
      <c r="H8" s="3" t="s">
        <v>231</v>
      </c>
      <c r="I8" s="3" t="s">
        <v>2603</v>
      </c>
      <c r="J8" s="3" t="s">
        <v>2603</v>
      </c>
      <c r="K8" s="4" t="s">
        <v>1350</v>
      </c>
      <c r="L8" s="5" t="s">
        <v>1351</v>
      </c>
      <c r="M8" s="4" t="s">
        <v>1115</v>
      </c>
      <c r="N8" s="4" t="s">
        <v>2652</v>
      </c>
      <c r="O8" s="10" t="s">
        <v>2654</v>
      </c>
      <c r="P8" s="10" t="s">
        <v>2796</v>
      </c>
      <c r="Q8" s="4" t="s">
        <v>1352</v>
      </c>
      <c r="R8" s="6"/>
      <c r="S8" s="4" t="s">
        <v>1353</v>
      </c>
      <c r="T8" s="4" t="s">
        <v>1354</v>
      </c>
      <c r="U8" s="10" t="s">
        <v>3044</v>
      </c>
      <c r="V8" s="6"/>
      <c r="W8" s="7" t="s">
        <v>232</v>
      </c>
      <c r="X8" s="3" t="s">
        <v>33</v>
      </c>
      <c r="Y8" s="7" t="s">
        <v>232</v>
      </c>
      <c r="Z8" s="3" t="s">
        <v>24</v>
      </c>
      <c r="AA8" s="7" t="s">
        <v>232</v>
      </c>
      <c r="AB8" s="3" t="s">
        <v>4694</v>
      </c>
      <c r="AC8" s="8" t="s">
        <v>2650</v>
      </c>
      <c r="AD8" s="11" t="s">
        <v>2651</v>
      </c>
      <c r="AE8" s="6"/>
      <c r="AF8" s="7" t="s">
        <v>233</v>
      </c>
      <c r="AG8" s="7" t="s">
        <v>938</v>
      </c>
      <c r="AH8" s="3" t="s">
        <v>27</v>
      </c>
      <c r="AI8" s="3" t="s">
        <v>28</v>
      </c>
      <c r="AJ8" s="3" t="s">
        <v>3151</v>
      </c>
      <c r="AK8" s="8" t="s">
        <v>3139</v>
      </c>
      <c r="AL8" s="8" t="s">
        <v>3583</v>
      </c>
      <c r="AM8" s="13" t="s">
        <v>3438</v>
      </c>
      <c r="AN8" s="13" t="s">
        <v>3584</v>
      </c>
      <c r="AO8" s="10" t="s">
        <v>3233</v>
      </c>
      <c r="AP8" s="3" t="s">
        <v>2483</v>
      </c>
      <c r="AQ8" s="8" t="s">
        <v>3495</v>
      </c>
      <c r="AR8" s="10" t="s">
        <v>2472</v>
      </c>
      <c r="AS8" s="3" t="s">
        <v>3542</v>
      </c>
      <c r="AT8" s="8" t="s">
        <v>2568</v>
      </c>
      <c r="AU8" s="8" t="s">
        <v>3144</v>
      </c>
      <c r="AV8" s="8" t="s">
        <v>3233</v>
      </c>
      <c r="AW8" s="8"/>
      <c r="AX8" s="3" t="s">
        <v>68</v>
      </c>
      <c r="AY8" s="44">
        <v>37553</v>
      </c>
      <c r="AZ8" s="134" t="s">
        <v>3585</v>
      </c>
      <c r="BA8" s="3" t="s">
        <v>4700</v>
      </c>
      <c r="BB8" s="3"/>
      <c r="BC8" s="3" t="s">
        <v>963</v>
      </c>
      <c r="BD8" s="3" t="s">
        <v>937</v>
      </c>
      <c r="BE8" s="3" t="s">
        <v>3189</v>
      </c>
      <c r="BF8" s="10" t="s">
        <v>3336</v>
      </c>
      <c r="BG8" s="3" t="s">
        <v>963</v>
      </c>
      <c r="BH8" s="3" t="s">
        <v>45</v>
      </c>
      <c r="BI8" s="8" t="s">
        <v>3586</v>
      </c>
      <c r="BJ8" s="3" t="s">
        <v>3459</v>
      </c>
      <c r="BK8" s="3" t="s">
        <v>21</v>
      </c>
      <c r="BL8" s="3"/>
      <c r="BM8" s="3"/>
      <c r="BN8" s="3"/>
      <c r="BO8" s="3"/>
      <c r="BP8" s="3"/>
      <c r="BQ8" s="26" t="s">
        <v>5615</v>
      </c>
      <c r="BR8" s="131" t="s">
        <v>3233</v>
      </c>
    </row>
    <row r="9" spans="1:70" s="153" customFormat="1" ht="40.15" customHeight="1" x14ac:dyDescent="0.25">
      <c r="A9" s="13" t="s">
        <v>5078</v>
      </c>
      <c r="B9" s="2" t="s">
        <v>150</v>
      </c>
      <c r="C9" s="10" t="s">
        <v>938</v>
      </c>
      <c r="D9" s="10"/>
      <c r="E9" s="10" t="s">
        <v>938</v>
      </c>
      <c r="F9" s="3" t="s">
        <v>19</v>
      </c>
      <c r="G9" s="3" t="s">
        <v>1022</v>
      </c>
      <c r="H9" s="3" t="s">
        <v>151</v>
      </c>
      <c r="I9" s="3" t="s">
        <v>2603</v>
      </c>
      <c r="J9" s="3" t="s">
        <v>2603</v>
      </c>
      <c r="K9" s="9" t="s">
        <v>2575</v>
      </c>
      <c r="L9" s="12" t="s">
        <v>2576</v>
      </c>
      <c r="M9" s="4" t="s">
        <v>1260</v>
      </c>
      <c r="N9" s="4" t="s">
        <v>2652</v>
      </c>
      <c r="O9" s="10" t="s">
        <v>2505</v>
      </c>
      <c r="P9" s="10" t="s">
        <v>1050</v>
      </c>
      <c r="Q9" s="4" t="s">
        <v>1995</v>
      </c>
      <c r="R9" s="6"/>
      <c r="S9" s="4" t="s">
        <v>1996</v>
      </c>
      <c r="T9" s="19" t="s">
        <v>1997</v>
      </c>
      <c r="U9" s="10" t="s">
        <v>3108</v>
      </c>
      <c r="V9" s="6"/>
      <c r="W9" s="7" t="s">
        <v>72</v>
      </c>
      <c r="X9" s="3" t="s">
        <v>33</v>
      </c>
      <c r="Y9" s="7" t="s">
        <v>72</v>
      </c>
      <c r="Z9" s="3" t="s">
        <v>24</v>
      </c>
      <c r="AA9" s="7" t="s">
        <v>72</v>
      </c>
      <c r="AB9" s="3" t="s">
        <v>4694</v>
      </c>
      <c r="AC9" s="3" t="s">
        <v>5397</v>
      </c>
      <c r="AD9" s="11" t="s">
        <v>5398</v>
      </c>
      <c r="AE9" s="6"/>
      <c r="AF9" s="7" t="s">
        <v>152</v>
      </c>
      <c r="AG9" s="7" t="s">
        <v>938</v>
      </c>
      <c r="AH9" s="3" t="s">
        <v>27</v>
      </c>
      <c r="AI9" s="3" t="s">
        <v>28</v>
      </c>
      <c r="AJ9" s="3" t="s">
        <v>3151</v>
      </c>
      <c r="AK9" s="8" t="s">
        <v>3139</v>
      </c>
      <c r="AL9" s="8" t="s">
        <v>3166</v>
      </c>
      <c r="AM9" s="8" t="s">
        <v>4606</v>
      </c>
      <c r="AN9" s="13" t="s">
        <v>4607</v>
      </c>
      <c r="AO9" s="10" t="s">
        <v>3233</v>
      </c>
      <c r="AP9" s="3" t="s">
        <v>3503</v>
      </c>
      <c r="AQ9" s="8" t="s">
        <v>4608</v>
      </c>
      <c r="AR9" s="10" t="s">
        <v>2472</v>
      </c>
      <c r="AS9" s="8" t="s">
        <v>3486</v>
      </c>
      <c r="AT9" s="8" t="s">
        <v>2568</v>
      </c>
      <c r="AU9" s="8" t="s">
        <v>3144</v>
      </c>
      <c r="AV9" s="8" t="s">
        <v>3233</v>
      </c>
      <c r="AW9" s="8"/>
      <c r="AX9" s="3" t="s">
        <v>2416</v>
      </c>
      <c r="AY9" s="44">
        <v>43454</v>
      </c>
      <c r="AZ9" s="44" t="s">
        <v>3144</v>
      </c>
      <c r="BA9" s="3" t="s">
        <v>2417</v>
      </c>
      <c r="BB9" s="3"/>
      <c r="BC9" s="8" t="s">
        <v>4609</v>
      </c>
      <c r="BD9" s="3" t="s">
        <v>32</v>
      </c>
      <c r="BE9" s="8" t="s">
        <v>4610</v>
      </c>
      <c r="BF9" s="13" t="s">
        <v>4611</v>
      </c>
      <c r="BG9" s="133" t="s">
        <v>32</v>
      </c>
      <c r="BH9" s="3" t="s">
        <v>45</v>
      </c>
      <c r="BI9" s="8" t="s">
        <v>4175</v>
      </c>
      <c r="BJ9" s="3" t="s">
        <v>3459</v>
      </c>
      <c r="BK9" s="3" t="s">
        <v>21</v>
      </c>
      <c r="BL9" s="3"/>
      <c r="BM9" s="3"/>
      <c r="BN9" s="3" t="s">
        <v>37</v>
      </c>
      <c r="BO9" s="8" t="s">
        <v>3814</v>
      </c>
      <c r="BP9" s="3" t="s">
        <v>3813</v>
      </c>
      <c r="BQ9" s="26" t="s">
        <v>4612</v>
      </c>
      <c r="BR9" s="131" t="s">
        <v>3233</v>
      </c>
    </row>
    <row r="10" spans="1:70" s="153" customFormat="1" ht="40.15" customHeight="1" x14ac:dyDescent="0.25">
      <c r="A10" s="13" t="s">
        <v>5079</v>
      </c>
      <c r="B10" s="2" t="s">
        <v>265</v>
      </c>
      <c r="C10" s="10" t="s">
        <v>938</v>
      </c>
      <c r="D10" s="10"/>
      <c r="E10" s="10" t="s">
        <v>938</v>
      </c>
      <c r="F10" s="3" t="s">
        <v>19</v>
      </c>
      <c r="G10" s="3" t="s">
        <v>1047</v>
      </c>
      <c r="H10" s="3" t="s">
        <v>266</v>
      </c>
      <c r="I10" s="3" t="s">
        <v>2603</v>
      </c>
      <c r="J10" s="3" t="s">
        <v>2603</v>
      </c>
      <c r="K10" s="4" t="s">
        <v>2058</v>
      </c>
      <c r="L10" s="5" t="s">
        <v>2059</v>
      </c>
      <c r="M10" s="4" t="s">
        <v>1115</v>
      </c>
      <c r="N10" s="4" t="s">
        <v>2652</v>
      </c>
      <c r="O10" s="10" t="s">
        <v>2505</v>
      </c>
      <c r="P10" s="10" t="s">
        <v>2797</v>
      </c>
      <c r="Q10" s="4" t="s">
        <v>2060</v>
      </c>
      <c r="R10" s="6"/>
      <c r="S10" s="4" t="s">
        <v>2061</v>
      </c>
      <c r="T10" s="4" t="s">
        <v>2062</v>
      </c>
      <c r="U10" s="10" t="s">
        <v>3045</v>
      </c>
      <c r="V10" s="6"/>
      <c r="W10" s="7" t="s">
        <v>95</v>
      </c>
      <c r="X10" s="3" t="s">
        <v>33</v>
      </c>
      <c r="Y10" s="7" t="s">
        <v>95</v>
      </c>
      <c r="Z10" s="3" t="s">
        <v>86</v>
      </c>
      <c r="AA10" s="7" t="s">
        <v>95</v>
      </c>
      <c r="AB10" s="3" t="s">
        <v>4690</v>
      </c>
      <c r="AC10" s="3" t="s">
        <v>228</v>
      </c>
      <c r="AD10" s="7" t="s">
        <v>87</v>
      </c>
      <c r="AE10" s="6"/>
      <c r="AF10" s="3" t="s">
        <v>21</v>
      </c>
      <c r="AG10" s="3"/>
      <c r="AH10" s="3" t="s">
        <v>27</v>
      </c>
      <c r="AI10" s="3" t="s">
        <v>28</v>
      </c>
      <c r="AJ10" s="3" t="s">
        <v>3151</v>
      </c>
      <c r="AK10" s="8" t="s">
        <v>3139</v>
      </c>
      <c r="AL10" s="8" t="s">
        <v>3445</v>
      </c>
      <c r="AM10" s="13" t="s">
        <v>3446</v>
      </c>
      <c r="AN10" s="13" t="s">
        <v>3516</v>
      </c>
      <c r="AO10" s="10" t="s">
        <v>3233</v>
      </c>
      <c r="AP10" s="3" t="s">
        <v>2483</v>
      </c>
      <c r="AQ10" s="8" t="s">
        <v>3517</v>
      </c>
      <c r="AR10" s="10" t="s">
        <v>2472</v>
      </c>
      <c r="AS10" s="3" t="s">
        <v>3435</v>
      </c>
      <c r="AT10" s="8" t="s">
        <v>2568</v>
      </c>
      <c r="AU10" s="8" t="s">
        <v>3144</v>
      </c>
      <c r="AV10" s="8" t="s">
        <v>3233</v>
      </c>
      <c r="AW10" s="8"/>
      <c r="AX10" s="3" t="s">
        <v>2416</v>
      </c>
      <c r="AY10" s="44">
        <v>43393</v>
      </c>
      <c r="AZ10" s="8" t="s">
        <v>3144</v>
      </c>
      <c r="BA10" s="3" t="s">
        <v>2417</v>
      </c>
      <c r="BB10" s="3"/>
      <c r="BC10" s="3" t="s">
        <v>32</v>
      </c>
      <c r="BD10" s="3" t="s">
        <v>32</v>
      </c>
      <c r="BE10" s="3" t="s">
        <v>3190</v>
      </c>
      <c r="BF10" s="10" t="s">
        <v>3454</v>
      </c>
      <c r="BG10" s="3" t="s">
        <v>32</v>
      </c>
      <c r="BH10" s="3" t="s">
        <v>45</v>
      </c>
      <c r="BI10" s="8" t="s">
        <v>3458</v>
      </c>
      <c r="BJ10" s="3" t="s">
        <v>3459</v>
      </c>
      <c r="BK10" s="3"/>
      <c r="BL10" s="3"/>
      <c r="BM10" s="3"/>
      <c r="BN10" s="3" t="s">
        <v>21</v>
      </c>
      <c r="BO10" s="3"/>
      <c r="BP10" s="3"/>
      <c r="BQ10" s="26" t="s">
        <v>3518</v>
      </c>
      <c r="BR10" s="131" t="s">
        <v>3233</v>
      </c>
    </row>
    <row r="11" spans="1:70" s="153" customFormat="1" ht="40.15" customHeight="1" x14ac:dyDescent="0.25">
      <c r="A11" s="13" t="s">
        <v>5080</v>
      </c>
      <c r="B11" s="2" t="s">
        <v>249</v>
      </c>
      <c r="C11" s="10" t="s">
        <v>938</v>
      </c>
      <c r="D11" s="10"/>
      <c r="E11" s="10" t="s">
        <v>938</v>
      </c>
      <c r="F11" s="3" t="s">
        <v>19</v>
      </c>
      <c r="G11" s="3" t="s">
        <v>1050</v>
      </c>
      <c r="H11" s="3" t="s">
        <v>250</v>
      </c>
      <c r="I11" s="3" t="s">
        <v>2603</v>
      </c>
      <c r="J11" s="3" t="s">
        <v>2603</v>
      </c>
      <c r="K11" s="4" t="s">
        <v>2248</v>
      </c>
      <c r="L11" s="5" t="s">
        <v>2249</v>
      </c>
      <c r="M11" s="4" t="s">
        <v>1115</v>
      </c>
      <c r="N11" s="4" t="s">
        <v>2652</v>
      </c>
      <c r="O11" s="10" t="s">
        <v>2654</v>
      </c>
      <c r="P11" s="10" t="s">
        <v>2798</v>
      </c>
      <c r="Q11" s="4" t="s">
        <v>2250</v>
      </c>
      <c r="R11" s="6"/>
      <c r="S11" s="4" t="s">
        <v>2251</v>
      </c>
      <c r="T11" s="4" t="s">
        <v>2252</v>
      </c>
      <c r="U11" s="10" t="s">
        <v>3046</v>
      </c>
      <c r="V11" s="6"/>
      <c r="W11" s="7" t="s">
        <v>49</v>
      </c>
      <c r="X11" s="3" t="s">
        <v>33</v>
      </c>
      <c r="Y11" s="7" t="s">
        <v>49</v>
      </c>
      <c r="Z11" s="3" t="s">
        <v>24</v>
      </c>
      <c r="AA11" s="7" t="s">
        <v>49</v>
      </c>
      <c r="AB11" s="3" t="s">
        <v>4690</v>
      </c>
      <c r="AC11" s="3" t="s">
        <v>228</v>
      </c>
      <c r="AD11" s="7" t="s">
        <v>87</v>
      </c>
      <c r="AE11" s="6"/>
      <c r="AF11" s="3" t="s">
        <v>21</v>
      </c>
      <c r="AG11" s="3"/>
      <c r="AH11" s="3" t="s">
        <v>27</v>
      </c>
      <c r="AI11" s="3" t="s">
        <v>28</v>
      </c>
      <c r="AJ11" s="3" t="s">
        <v>3151</v>
      </c>
      <c r="AK11" s="8" t="s">
        <v>3139</v>
      </c>
      <c r="AL11" s="8" t="s">
        <v>3529</v>
      </c>
      <c r="AM11" s="13" t="s">
        <v>3528</v>
      </c>
      <c r="AN11" s="13" t="s">
        <v>3530</v>
      </c>
      <c r="AO11" s="10" t="s">
        <v>3233</v>
      </c>
      <c r="AP11" s="3" t="s">
        <v>2494</v>
      </c>
      <c r="AQ11" s="8" t="s">
        <v>3531</v>
      </c>
      <c r="AR11" s="10" t="s">
        <v>2472</v>
      </c>
      <c r="AS11" s="8" t="s">
        <v>3532</v>
      </c>
      <c r="AT11" s="8" t="s">
        <v>3533</v>
      </c>
      <c r="AU11" s="8" t="s">
        <v>3534</v>
      </c>
      <c r="AV11" s="3"/>
      <c r="AW11" s="3" t="s">
        <v>3233</v>
      </c>
      <c r="AX11" s="10" t="s">
        <v>2417</v>
      </c>
      <c r="AY11" s="44">
        <v>43294</v>
      </c>
      <c r="AZ11" s="44" t="s">
        <v>3441</v>
      </c>
      <c r="BA11" s="10" t="s">
        <v>2417</v>
      </c>
      <c r="BB11" s="10"/>
      <c r="BC11" s="3" t="s">
        <v>32</v>
      </c>
      <c r="BD11" s="3" t="s">
        <v>32</v>
      </c>
      <c r="BE11" s="3" t="s">
        <v>3191</v>
      </c>
      <c r="BF11" s="10" t="s">
        <v>3535</v>
      </c>
      <c r="BG11" s="133" t="s">
        <v>32</v>
      </c>
      <c r="BH11" s="3" t="s">
        <v>45</v>
      </c>
      <c r="BI11" s="8" t="s">
        <v>3458</v>
      </c>
      <c r="BJ11" s="3" t="s">
        <v>3459</v>
      </c>
      <c r="BK11" s="3" t="s">
        <v>21</v>
      </c>
      <c r="BL11" s="3"/>
      <c r="BM11" s="3"/>
      <c r="BN11" s="3" t="s">
        <v>21</v>
      </c>
      <c r="BO11" s="3"/>
      <c r="BP11" s="3"/>
      <c r="BQ11" s="26" t="s">
        <v>3536</v>
      </c>
      <c r="BR11" s="131" t="s">
        <v>3233</v>
      </c>
    </row>
    <row r="12" spans="1:70" s="153" customFormat="1" ht="63" customHeight="1" x14ac:dyDescent="0.25">
      <c r="A12" s="13" t="s">
        <v>5081</v>
      </c>
      <c r="B12" s="14" t="s">
        <v>1105</v>
      </c>
      <c r="C12" s="10" t="s">
        <v>938</v>
      </c>
      <c r="D12" s="10"/>
      <c r="E12" s="10" t="s">
        <v>938</v>
      </c>
      <c r="F12" s="10" t="s">
        <v>19</v>
      </c>
      <c r="G12" s="10" t="s">
        <v>995</v>
      </c>
      <c r="H12" s="13" t="s">
        <v>1092</v>
      </c>
      <c r="I12" s="3" t="s">
        <v>2603</v>
      </c>
      <c r="J12" s="3" t="s">
        <v>2603</v>
      </c>
      <c r="K12" s="4" t="s">
        <v>1093</v>
      </c>
      <c r="L12" s="12" t="s">
        <v>2341</v>
      </c>
      <c r="M12" s="4" t="s">
        <v>1115</v>
      </c>
      <c r="N12" s="4" t="s">
        <v>2652</v>
      </c>
      <c r="O12" s="10" t="s">
        <v>2655</v>
      </c>
      <c r="P12" s="10" t="s">
        <v>2799</v>
      </c>
      <c r="Q12" s="4" t="s">
        <v>2342</v>
      </c>
      <c r="R12" s="6"/>
      <c r="S12" s="9" t="s">
        <v>2343</v>
      </c>
      <c r="T12" s="22"/>
      <c r="U12" s="10" t="e">
        <v>#N/A</v>
      </c>
      <c r="V12" s="6"/>
      <c r="W12" s="21" t="s">
        <v>1108</v>
      </c>
      <c r="X12" s="10" t="s">
        <v>33</v>
      </c>
      <c r="Y12" s="13" t="s">
        <v>1099</v>
      </c>
      <c r="Z12" s="3" t="s">
        <v>86</v>
      </c>
      <c r="AA12" s="13" t="s">
        <v>1099</v>
      </c>
      <c r="AB12" s="3" t="s">
        <v>2475</v>
      </c>
      <c r="AC12" s="3" t="s">
        <v>3148</v>
      </c>
      <c r="AD12" s="10"/>
      <c r="AE12" s="6"/>
      <c r="AF12" s="10"/>
      <c r="AG12" s="10"/>
      <c r="AH12" s="10" t="s">
        <v>28</v>
      </c>
      <c r="AI12" s="13" t="s">
        <v>27</v>
      </c>
      <c r="AJ12" s="3" t="s">
        <v>3151</v>
      </c>
      <c r="AK12" s="8" t="s">
        <v>3139</v>
      </c>
      <c r="AL12" s="8" t="s">
        <v>3423</v>
      </c>
      <c r="AM12" s="13" t="s">
        <v>3380</v>
      </c>
      <c r="AN12" s="13" t="s">
        <v>3424</v>
      </c>
      <c r="AO12" s="136" t="s">
        <v>3233</v>
      </c>
      <c r="AP12" s="10" t="s">
        <v>966</v>
      </c>
      <c r="AQ12" s="13" t="s">
        <v>3425</v>
      </c>
      <c r="AR12" s="10" t="s">
        <v>3397</v>
      </c>
      <c r="AS12" s="3"/>
      <c r="AT12" s="3"/>
      <c r="AU12" s="3"/>
      <c r="AV12" s="3"/>
      <c r="AW12" s="3"/>
      <c r="AX12" s="13" t="s">
        <v>3428</v>
      </c>
      <c r="AY12" s="134" t="s">
        <v>3429</v>
      </c>
      <c r="AZ12" s="134" t="s">
        <v>3430</v>
      </c>
      <c r="BA12" s="10" t="s">
        <v>1080</v>
      </c>
      <c r="BB12" s="10"/>
      <c r="BC12" s="13" t="s">
        <v>3372</v>
      </c>
      <c r="BD12" s="10" t="s">
        <v>32</v>
      </c>
      <c r="BE12" s="21" t="s">
        <v>3426</v>
      </c>
      <c r="BF12" s="13" t="s">
        <v>3427</v>
      </c>
      <c r="BG12" s="133" t="s">
        <v>32</v>
      </c>
      <c r="BH12" s="10"/>
      <c r="BI12" s="10"/>
      <c r="BJ12" s="10"/>
      <c r="BK12" s="10"/>
      <c r="BL12" s="10"/>
      <c r="BM12" s="10"/>
      <c r="BN12" s="10"/>
      <c r="BO12" s="10"/>
      <c r="BP12" s="10"/>
      <c r="BQ12" s="26" t="s">
        <v>3309</v>
      </c>
      <c r="BR12" s="131" t="s">
        <v>3233</v>
      </c>
    </row>
    <row r="13" spans="1:70" s="153" customFormat="1" ht="40.15" customHeight="1" x14ac:dyDescent="0.25">
      <c r="A13" s="13" t="s">
        <v>5082</v>
      </c>
      <c r="B13" s="2" t="s">
        <v>427</v>
      </c>
      <c r="C13" s="10" t="s">
        <v>938</v>
      </c>
      <c r="D13" s="10"/>
      <c r="E13" s="10" t="s">
        <v>938</v>
      </c>
      <c r="F13" s="3" t="s">
        <v>19</v>
      </c>
      <c r="G13" s="3" t="s">
        <v>980</v>
      </c>
      <c r="H13" s="3" t="s">
        <v>428</v>
      </c>
      <c r="I13" s="3" t="s">
        <v>2603</v>
      </c>
      <c r="J13" s="3" t="s">
        <v>2603</v>
      </c>
      <c r="K13" s="4" t="s">
        <v>1165</v>
      </c>
      <c r="L13" s="5" t="s">
        <v>1166</v>
      </c>
      <c r="M13" s="4" t="s">
        <v>1115</v>
      </c>
      <c r="N13" s="4" t="s">
        <v>2652</v>
      </c>
      <c r="O13" s="10" t="s">
        <v>2505</v>
      </c>
      <c r="P13" s="10" t="s">
        <v>2800</v>
      </c>
      <c r="Q13" s="4" t="s">
        <v>1167</v>
      </c>
      <c r="R13" s="6"/>
      <c r="S13" s="4" t="s">
        <v>1168</v>
      </c>
      <c r="T13" s="4" t="s">
        <v>21</v>
      </c>
      <c r="U13" s="10" t="s">
        <v>3047</v>
      </c>
      <c r="V13" s="6"/>
      <c r="W13" s="7" t="s">
        <v>168</v>
      </c>
      <c r="X13" s="3" t="s">
        <v>33</v>
      </c>
      <c r="Y13" s="7" t="s">
        <v>168</v>
      </c>
      <c r="Z13" s="3" t="s">
        <v>24</v>
      </c>
      <c r="AA13" s="7" t="s">
        <v>168</v>
      </c>
      <c r="AB13" s="3" t="s">
        <v>2475</v>
      </c>
      <c r="AC13" s="3" t="s">
        <v>3148</v>
      </c>
      <c r="AD13" s="3" t="s">
        <v>21</v>
      </c>
      <c r="AE13" s="6"/>
      <c r="AF13" s="3" t="s">
        <v>21</v>
      </c>
      <c r="AG13" s="3"/>
      <c r="AH13" s="3" t="s">
        <v>27</v>
      </c>
      <c r="AI13" s="3" t="s">
        <v>28</v>
      </c>
      <c r="AJ13" s="3" t="s">
        <v>3151</v>
      </c>
      <c r="AK13" s="8" t="s">
        <v>3139</v>
      </c>
      <c r="AL13" s="8" t="s">
        <v>3546</v>
      </c>
      <c r="AM13" s="13" t="s">
        <v>3438</v>
      </c>
      <c r="AN13" s="13" t="s">
        <v>3547</v>
      </c>
      <c r="AO13" s="136" t="s">
        <v>3233</v>
      </c>
      <c r="AP13" s="8" t="s">
        <v>2488</v>
      </c>
      <c r="AQ13" s="8" t="s">
        <v>3484</v>
      </c>
      <c r="AR13" s="10" t="s">
        <v>2472</v>
      </c>
      <c r="AS13" s="8" t="s">
        <v>3549</v>
      </c>
      <c r="AT13" s="8" t="s">
        <v>3548</v>
      </c>
      <c r="AU13" s="8" t="s">
        <v>3464</v>
      </c>
      <c r="AV13" s="3" t="s">
        <v>3233</v>
      </c>
      <c r="AW13" s="3"/>
      <c r="AX13" s="3" t="s">
        <v>963</v>
      </c>
      <c r="AY13" s="44">
        <v>39092</v>
      </c>
      <c r="AZ13" s="44" t="s">
        <v>3550</v>
      </c>
      <c r="BA13" s="3" t="s">
        <v>963</v>
      </c>
      <c r="BB13" s="3"/>
      <c r="BC13" s="8" t="s">
        <v>3372</v>
      </c>
      <c r="BD13" s="3" t="s">
        <v>32</v>
      </c>
      <c r="BE13" s="8" t="s">
        <v>4826</v>
      </c>
      <c r="BF13" s="13" t="s">
        <v>3477</v>
      </c>
      <c r="BG13" s="133" t="s">
        <v>32</v>
      </c>
      <c r="BH13" s="3" t="s">
        <v>97</v>
      </c>
      <c r="BI13" s="8" t="s">
        <v>3482</v>
      </c>
      <c r="BJ13" s="3" t="s">
        <v>3399</v>
      </c>
      <c r="BK13" s="3" t="s">
        <v>21</v>
      </c>
      <c r="BL13" s="3"/>
      <c r="BM13" s="3"/>
      <c r="BN13" s="3" t="s">
        <v>21</v>
      </c>
      <c r="BO13" s="3"/>
      <c r="BP13" s="3"/>
      <c r="BQ13" s="26" t="s">
        <v>3551</v>
      </c>
      <c r="BR13" s="131" t="s">
        <v>3233</v>
      </c>
    </row>
    <row r="14" spans="1:70" s="153" customFormat="1" ht="40.15" customHeight="1" x14ac:dyDescent="0.25">
      <c r="A14" s="13" t="s">
        <v>5083</v>
      </c>
      <c r="B14" s="2" t="s">
        <v>612</v>
      </c>
      <c r="C14" s="10" t="s">
        <v>938</v>
      </c>
      <c r="D14" s="10"/>
      <c r="E14" s="10" t="s">
        <v>938</v>
      </c>
      <c r="F14" s="3" t="s">
        <v>19</v>
      </c>
      <c r="G14" s="3" t="s">
        <v>987</v>
      </c>
      <c r="H14" s="3" t="s">
        <v>613</v>
      </c>
      <c r="I14" s="3" t="s">
        <v>2603</v>
      </c>
      <c r="J14" s="3" t="s">
        <v>2603</v>
      </c>
      <c r="K14" s="4" t="s">
        <v>1214</v>
      </c>
      <c r="L14" s="5" t="s">
        <v>1215</v>
      </c>
      <c r="M14" s="4" t="s">
        <v>1115</v>
      </c>
      <c r="N14" s="4" t="s">
        <v>2652</v>
      </c>
      <c r="O14" s="10" t="s">
        <v>2505</v>
      </c>
      <c r="P14" s="10" t="s">
        <v>2801</v>
      </c>
      <c r="Q14" s="4" t="s">
        <v>1216</v>
      </c>
      <c r="R14" s="6"/>
      <c r="S14" s="4" t="s">
        <v>1217</v>
      </c>
      <c r="T14" s="4" t="s">
        <v>1218</v>
      </c>
      <c r="U14" s="10" t="s">
        <v>3048</v>
      </c>
      <c r="V14" s="6"/>
      <c r="W14" s="7" t="s">
        <v>195</v>
      </c>
      <c r="X14" s="3" t="s">
        <v>33</v>
      </c>
      <c r="Y14" s="7" t="s">
        <v>195</v>
      </c>
      <c r="Z14" s="3" t="s">
        <v>86</v>
      </c>
      <c r="AA14" s="7" t="s">
        <v>195</v>
      </c>
      <c r="AB14" s="3" t="s">
        <v>2475</v>
      </c>
      <c r="AC14" s="3" t="s">
        <v>3148</v>
      </c>
      <c r="AD14" s="3" t="s">
        <v>21</v>
      </c>
      <c r="AE14" s="6"/>
      <c r="AF14" s="3" t="s">
        <v>21</v>
      </c>
      <c r="AG14" s="3"/>
      <c r="AH14" s="3" t="s">
        <v>27</v>
      </c>
      <c r="AI14" s="3" t="s">
        <v>28</v>
      </c>
      <c r="AJ14" s="3" t="s">
        <v>3151</v>
      </c>
      <c r="AK14" s="8" t="s">
        <v>3139</v>
      </c>
      <c r="AL14" s="8" t="s">
        <v>3431</v>
      </c>
      <c r="AM14" s="13" t="s">
        <v>3380</v>
      </c>
      <c r="AN14" s="13" t="s">
        <v>3432</v>
      </c>
      <c r="AO14" s="10" t="s">
        <v>3233</v>
      </c>
      <c r="AP14" s="3" t="s">
        <v>2494</v>
      </c>
      <c r="AQ14" s="13" t="s">
        <v>3433</v>
      </c>
      <c r="AR14" s="10" t="s">
        <v>2472</v>
      </c>
      <c r="AS14" s="3" t="s">
        <v>3435</v>
      </c>
      <c r="AT14" s="8" t="s">
        <v>2568</v>
      </c>
      <c r="AU14" s="8" t="s">
        <v>3144</v>
      </c>
      <c r="AV14" s="8" t="s">
        <v>3233</v>
      </c>
      <c r="AW14" s="8"/>
      <c r="AX14" s="3" t="s">
        <v>2416</v>
      </c>
      <c r="AY14" s="44">
        <v>43393</v>
      </c>
      <c r="AZ14" s="44" t="s">
        <v>3434</v>
      </c>
      <c r="BA14" s="3" t="s">
        <v>2417</v>
      </c>
      <c r="BB14" s="3"/>
      <c r="BC14" s="3" t="s">
        <v>32</v>
      </c>
      <c r="BD14" s="3" t="s">
        <v>32</v>
      </c>
      <c r="BE14" s="3" t="s">
        <v>3179</v>
      </c>
      <c r="BF14" s="10" t="s">
        <v>2472</v>
      </c>
      <c r="BG14" s="3" t="s">
        <v>32</v>
      </c>
      <c r="BH14" s="3" t="s">
        <v>97</v>
      </c>
      <c r="BI14" s="8" t="s">
        <v>3436</v>
      </c>
      <c r="BJ14" s="3" t="s">
        <v>3399</v>
      </c>
      <c r="BK14" s="3" t="s">
        <v>21</v>
      </c>
      <c r="BL14" s="3"/>
      <c r="BM14" s="3"/>
      <c r="BN14" s="3" t="s">
        <v>21</v>
      </c>
      <c r="BO14" s="3"/>
      <c r="BP14" s="3"/>
      <c r="BQ14" s="26" t="s">
        <v>3437</v>
      </c>
      <c r="BR14" s="131" t="s">
        <v>3233</v>
      </c>
    </row>
    <row r="15" spans="1:70" s="153" customFormat="1" ht="68.45" customHeight="1" x14ac:dyDescent="0.25">
      <c r="A15" s="13" t="s">
        <v>5084</v>
      </c>
      <c r="B15" s="2" t="s">
        <v>462</v>
      </c>
      <c r="C15" s="10" t="s">
        <v>938</v>
      </c>
      <c r="D15" s="10"/>
      <c r="E15" s="10" t="s">
        <v>938</v>
      </c>
      <c r="F15" s="3" t="s">
        <v>19</v>
      </c>
      <c r="G15" s="3" t="s">
        <v>979</v>
      </c>
      <c r="H15" s="3" t="s">
        <v>463</v>
      </c>
      <c r="I15" s="3" t="s">
        <v>2603</v>
      </c>
      <c r="J15" s="3" t="s">
        <v>2603</v>
      </c>
      <c r="K15" s="4" t="s">
        <v>1428</v>
      </c>
      <c r="L15" s="5" t="s">
        <v>1429</v>
      </c>
      <c r="M15" s="4" t="s">
        <v>1115</v>
      </c>
      <c r="N15" s="4" t="s">
        <v>2652</v>
      </c>
      <c r="O15" s="10" t="s">
        <v>2654</v>
      </c>
      <c r="P15" s="10" t="s">
        <v>2802</v>
      </c>
      <c r="Q15" s="4" t="s">
        <v>1430</v>
      </c>
      <c r="R15" s="6"/>
      <c r="S15" s="4" t="s">
        <v>1431</v>
      </c>
      <c r="T15" s="4" t="s">
        <v>1432</v>
      </c>
      <c r="U15" s="10" t="s">
        <v>3049</v>
      </c>
      <c r="V15" s="6"/>
      <c r="W15" s="7" t="s">
        <v>168</v>
      </c>
      <c r="X15" s="3" t="s">
        <v>33</v>
      </c>
      <c r="Y15" s="7" t="s">
        <v>168</v>
      </c>
      <c r="Z15" s="3" t="s">
        <v>24</v>
      </c>
      <c r="AA15" s="7" t="s">
        <v>168</v>
      </c>
      <c r="AB15" s="3" t="s">
        <v>2475</v>
      </c>
      <c r="AC15" s="3" t="s">
        <v>3148</v>
      </c>
      <c r="AD15" s="3" t="s">
        <v>21</v>
      </c>
      <c r="AE15" s="6"/>
      <c r="AF15" s="3" t="s">
        <v>21</v>
      </c>
      <c r="AG15" s="3"/>
      <c r="AH15" s="3" t="s">
        <v>27</v>
      </c>
      <c r="AI15" s="3" t="s">
        <v>28</v>
      </c>
      <c r="AJ15" s="3" t="s">
        <v>4700</v>
      </c>
      <c r="AK15" s="3" t="s">
        <v>68</v>
      </c>
      <c r="AL15" s="8" t="s">
        <v>3500</v>
      </c>
      <c r="AM15" s="8" t="s">
        <v>3501</v>
      </c>
      <c r="AN15" s="13" t="s">
        <v>3502</v>
      </c>
      <c r="AO15" s="13" t="s">
        <v>3233</v>
      </c>
      <c r="AP15" s="8" t="s">
        <v>3503</v>
      </c>
      <c r="AQ15" s="8" t="s">
        <v>3504</v>
      </c>
      <c r="AR15" s="8" t="s">
        <v>2472</v>
      </c>
      <c r="AS15" s="3" t="s">
        <v>3435</v>
      </c>
      <c r="AT15" s="8" t="s">
        <v>2568</v>
      </c>
      <c r="AU15" s="8" t="s">
        <v>3144</v>
      </c>
      <c r="AV15" s="8" t="s">
        <v>3233</v>
      </c>
      <c r="AW15" s="8"/>
      <c r="AX15" s="3" t="s">
        <v>2416</v>
      </c>
      <c r="AY15" s="44">
        <v>43393</v>
      </c>
      <c r="AZ15" s="44" t="s">
        <v>3144</v>
      </c>
      <c r="BA15" s="3" t="s">
        <v>2417</v>
      </c>
      <c r="BB15" s="3"/>
      <c r="BC15" s="3" t="s">
        <v>963</v>
      </c>
      <c r="BD15" s="3" t="s">
        <v>937</v>
      </c>
      <c r="BE15" s="8" t="s">
        <v>3195</v>
      </c>
      <c r="BF15" s="10" t="s">
        <v>3144</v>
      </c>
      <c r="BG15" s="133" t="s">
        <v>963</v>
      </c>
      <c r="BH15" s="3" t="s">
        <v>97</v>
      </c>
      <c r="BI15" s="8" t="s">
        <v>3482</v>
      </c>
      <c r="BJ15" s="3" t="s">
        <v>3399</v>
      </c>
      <c r="BK15" s="3" t="s">
        <v>21</v>
      </c>
      <c r="BL15" s="3"/>
      <c r="BM15" s="3"/>
      <c r="BN15" s="3" t="s">
        <v>21</v>
      </c>
      <c r="BO15" s="3"/>
      <c r="BP15" s="3"/>
      <c r="BQ15" s="26" t="s">
        <v>3505</v>
      </c>
      <c r="BR15" s="131" t="s">
        <v>3233</v>
      </c>
    </row>
    <row r="16" spans="1:70" s="153" customFormat="1" ht="40.15" customHeight="1" x14ac:dyDescent="0.25">
      <c r="A16" s="13" t="s">
        <v>5085</v>
      </c>
      <c r="B16" s="2" t="s">
        <v>425</v>
      </c>
      <c r="C16" s="10" t="s">
        <v>938</v>
      </c>
      <c r="D16" s="10"/>
      <c r="E16" s="10" t="s">
        <v>938</v>
      </c>
      <c r="F16" s="3" t="s">
        <v>19</v>
      </c>
      <c r="G16" s="3" t="s">
        <v>996</v>
      </c>
      <c r="H16" s="3" t="s">
        <v>426</v>
      </c>
      <c r="I16" s="3" t="s">
        <v>2603</v>
      </c>
      <c r="J16" s="3" t="s">
        <v>2603</v>
      </c>
      <c r="K16" s="4" t="s">
        <v>1458</v>
      </c>
      <c r="L16" s="5" t="s">
        <v>73</v>
      </c>
      <c r="M16" s="4" t="s">
        <v>1130</v>
      </c>
      <c r="N16" s="4" t="s">
        <v>2652</v>
      </c>
      <c r="O16" s="10" t="s">
        <v>2655</v>
      </c>
      <c r="P16" s="10" t="s">
        <v>2674</v>
      </c>
      <c r="Q16" s="4" t="s">
        <v>1459</v>
      </c>
      <c r="R16" s="6"/>
      <c r="S16" s="4" t="s">
        <v>1460</v>
      </c>
      <c r="T16" s="4" t="s">
        <v>21</v>
      </c>
      <c r="U16" s="10" t="s">
        <v>3050</v>
      </c>
      <c r="V16" s="6"/>
      <c r="W16" s="7" t="s">
        <v>168</v>
      </c>
      <c r="X16" s="3" t="s">
        <v>33</v>
      </c>
      <c r="Y16" s="7" t="s">
        <v>168</v>
      </c>
      <c r="Z16" s="3" t="s">
        <v>24</v>
      </c>
      <c r="AA16" s="7" t="s">
        <v>168</v>
      </c>
      <c r="AB16" s="3" t="s">
        <v>2475</v>
      </c>
      <c r="AC16" s="3" t="s">
        <v>3148</v>
      </c>
      <c r="AD16" s="3" t="s">
        <v>21</v>
      </c>
      <c r="AE16" s="6"/>
      <c r="AF16" s="3" t="s">
        <v>21</v>
      </c>
      <c r="AG16" s="3"/>
      <c r="AH16" s="3" t="s">
        <v>27</v>
      </c>
      <c r="AI16" s="3" t="s">
        <v>28</v>
      </c>
      <c r="AJ16" s="3" t="s">
        <v>3151</v>
      </c>
      <c r="AK16" s="8" t="s">
        <v>3139</v>
      </c>
      <c r="AL16" s="8" t="s">
        <v>3471</v>
      </c>
      <c r="AM16" s="13" t="s">
        <v>3438</v>
      </c>
      <c r="AN16" s="13" t="s">
        <v>3439</v>
      </c>
      <c r="AO16" s="10" t="s">
        <v>3233</v>
      </c>
      <c r="AP16" s="3" t="s">
        <v>2494</v>
      </c>
      <c r="AQ16" s="8" t="s">
        <v>3440</v>
      </c>
      <c r="AR16" s="10" t="s">
        <v>2472</v>
      </c>
      <c r="AS16" s="3" t="s">
        <v>3435</v>
      </c>
      <c r="AT16" s="8" t="s">
        <v>2568</v>
      </c>
      <c r="AU16" s="8" t="s">
        <v>3144</v>
      </c>
      <c r="AV16" s="8" t="s">
        <v>3233</v>
      </c>
      <c r="AW16" s="8"/>
      <c r="AX16" s="3" t="s">
        <v>2417</v>
      </c>
      <c r="AY16" s="44">
        <v>43294</v>
      </c>
      <c r="AZ16" s="44" t="s">
        <v>3441</v>
      </c>
      <c r="BA16" s="3" t="s">
        <v>2417</v>
      </c>
      <c r="BB16" s="3"/>
      <c r="BC16" s="8" t="s">
        <v>3372</v>
      </c>
      <c r="BD16" s="3" t="s">
        <v>32</v>
      </c>
      <c r="BE16" s="8" t="s">
        <v>3443</v>
      </c>
      <c r="BF16" s="13" t="s">
        <v>3442</v>
      </c>
      <c r="BG16" s="133" t="s">
        <v>32</v>
      </c>
      <c r="BH16" s="3" t="s">
        <v>21</v>
      </c>
      <c r="BI16" s="3"/>
      <c r="BJ16" s="3"/>
      <c r="BK16" s="3" t="s">
        <v>21</v>
      </c>
      <c r="BL16" s="3"/>
      <c r="BM16" s="3"/>
      <c r="BN16" s="3" t="s">
        <v>21</v>
      </c>
      <c r="BO16" s="3"/>
      <c r="BP16" s="3"/>
      <c r="BQ16" s="26" t="s">
        <v>3444</v>
      </c>
      <c r="BR16" s="131" t="s">
        <v>3233</v>
      </c>
    </row>
    <row r="17" spans="1:70" s="153" customFormat="1" ht="40.15" customHeight="1" x14ac:dyDescent="0.25">
      <c r="A17" s="13" t="s">
        <v>5086</v>
      </c>
      <c r="B17" s="2" t="s">
        <v>460</v>
      </c>
      <c r="C17" s="10" t="s">
        <v>938</v>
      </c>
      <c r="D17" s="10"/>
      <c r="E17" s="10" t="s">
        <v>938</v>
      </c>
      <c r="F17" s="3" t="s">
        <v>19</v>
      </c>
      <c r="G17" s="3" t="s">
        <v>1003</v>
      </c>
      <c r="H17" s="3" t="s">
        <v>461</v>
      </c>
      <c r="I17" s="3" t="s">
        <v>2603</v>
      </c>
      <c r="J17" s="3" t="s">
        <v>2603</v>
      </c>
      <c r="K17" s="4" t="s">
        <v>1522</v>
      </c>
      <c r="L17" s="5" t="s">
        <v>1523</v>
      </c>
      <c r="M17" s="4" t="s">
        <v>1115</v>
      </c>
      <c r="N17" s="4" t="s">
        <v>2652</v>
      </c>
      <c r="O17" s="10" t="s">
        <v>2505</v>
      </c>
      <c r="P17" s="10" t="s">
        <v>2745</v>
      </c>
      <c r="Q17" s="4" t="s">
        <v>1524</v>
      </c>
      <c r="R17" s="6"/>
      <c r="S17" s="4" t="s">
        <v>1525</v>
      </c>
      <c r="T17" s="4" t="s">
        <v>1526</v>
      </c>
      <c r="U17" s="10" t="e">
        <v>#N/A</v>
      </c>
      <c r="V17" s="6"/>
      <c r="W17" s="7" t="s">
        <v>168</v>
      </c>
      <c r="X17" s="3" t="s">
        <v>33</v>
      </c>
      <c r="Y17" s="7" t="s">
        <v>379</v>
      </c>
      <c r="Z17" s="3" t="s">
        <v>24</v>
      </c>
      <c r="AA17" s="7" t="s">
        <v>258</v>
      </c>
      <c r="AB17" s="3" t="s">
        <v>2475</v>
      </c>
      <c r="AC17" s="3" t="s">
        <v>3148</v>
      </c>
      <c r="AD17" s="3" t="s">
        <v>21</v>
      </c>
      <c r="AE17" s="6"/>
      <c r="AF17" s="3" t="s">
        <v>21</v>
      </c>
      <c r="AG17" s="3"/>
      <c r="AH17" s="3" t="s">
        <v>27</v>
      </c>
      <c r="AI17" s="3" t="s">
        <v>28</v>
      </c>
      <c r="AJ17" s="3" t="s">
        <v>3151</v>
      </c>
      <c r="AK17" s="8" t="s">
        <v>3139</v>
      </c>
      <c r="AL17" s="8" t="s">
        <v>3587</v>
      </c>
      <c r="AM17" s="13" t="s">
        <v>3588</v>
      </c>
      <c r="AN17" s="13" t="s">
        <v>3589</v>
      </c>
      <c r="AO17" s="10" t="s">
        <v>3233</v>
      </c>
      <c r="AP17" s="3" t="s">
        <v>3462</v>
      </c>
      <c r="AQ17" s="8" t="s">
        <v>3590</v>
      </c>
      <c r="AR17" s="3" t="s">
        <v>3464</v>
      </c>
      <c r="AS17" s="3" t="s">
        <v>3542</v>
      </c>
      <c r="AT17" s="8" t="s">
        <v>2568</v>
      </c>
      <c r="AU17" s="8" t="s">
        <v>3144</v>
      </c>
      <c r="AV17" s="8" t="s">
        <v>3233</v>
      </c>
      <c r="AW17" s="8"/>
      <c r="AX17" s="3"/>
      <c r="AY17" s="10"/>
      <c r="AZ17" s="10"/>
      <c r="BA17" s="3"/>
      <c r="BB17" s="3"/>
      <c r="BC17" s="3" t="s">
        <v>2367</v>
      </c>
      <c r="BD17" s="3" t="s">
        <v>32</v>
      </c>
      <c r="BE17" s="8" t="s">
        <v>3227</v>
      </c>
      <c r="BF17" s="10" t="s">
        <v>3591</v>
      </c>
      <c r="BG17" s="28" t="s">
        <v>2367</v>
      </c>
      <c r="BH17" s="3" t="s">
        <v>21</v>
      </c>
      <c r="BI17" s="3"/>
      <c r="BJ17" s="3"/>
      <c r="BK17" s="3" t="s">
        <v>21</v>
      </c>
      <c r="BL17" s="3"/>
      <c r="BM17" s="3"/>
      <c r="BN17" s="3" t="s">
        <v>21</v>
      </c>
      <c r="BO17" s="3"/>
      <c r="BP17" s="3"/>
      <c r="BQ17" s="26" t="s">
        <v>3592</v>
      </c>
      <c r="BR17" s="131" t="s">
        <v>3233</v>
      </c>
    </row>
    <row r="18" spans="1:70" s="153" customFormat="1" ht="40.15" customHeight="1" x14ac:dyDescent="0.25">
      <c r="A18" s="13" t="s">
        <v>5087</v>
      </c>
      <c r="B18" s="2" t="s">
        <v>409</v>
      </c>
      <c r="C18" s="10" t="s">
        <v>938</v>
      </c>
      <c r="D18" s="10"/>
      <c r="E18" s="10" t="s">
        <v>938</v>
      </c>
      <c r="F18" s="3" t="s">
        <v>19</v>
      </c>
      <c r="G18" s="3" t="s">
        <v>1029</v>
      </c>
      <c r="H18" s="3" t="s">
        <v>410</v>
      </c>
      <c r="I18" s="3" t="s">
        <v>2603</v>
      </c>
      <c r="J18" s="3" t="s">
        <v>2603</v>
      </c>
      <c r="K18" s="4" t="s">
        <v>1527</v>
      </c>
      <c r="L18" s="5" t="s">
        <v>1528</v>
      </c>
      <c r="M18" s="4" t="s">
        <v>1116</v>
      </c>
      <c r="N18" s="4" t="s">
        <v>2652</v>
      </c>
      <c r="O18" s="10" t="s">
        <v>2505</v>
      </c>
      <c r="P18" s="10" t="s">
        <v>2803</v>
      </c>
      <c r="Q18" s="4" t="s">
        <v>1529</v>
      </c>
      <c r="R18" s="6"/>
      <c r="S18" s="4" t="s">
        <v>1530</v>
      </c>
      <c r="T18" s="4" t="s">
        <v>1531</v>
      </c>
      <c r="U18" s="10" t="s">
        <v>3051</v>
      </c>
      <c r="V18" s="6"/>
      <c r="W18" s="7" t="s">
        <v>41</v>
      </c>
      <c r="X18" s="3" t="s">
        <v>33</v>
      </c>
      <c r="Y18" s="7" t="s">
        <v>84</v>
      </c>
      <c r="Z18" s="3" t="s">
        <v>24</v>
      </c>
      <c r="AA18" s="7" t="s">
        <v>84</v>
      </c>
      <c r="AB18" s="3" t="s">
        <v>2475</v>
      </c>
      <c r="AC18" s="3" t="s">
        <v>3148</v>
      </c>
      <c r="AD18" s="3" t="s">
        <v>21</v>
      </c>
      <c r="AE18" s="6"/>
      <c r="AF18" s="3" t="s">
        <v>21</v>
      </c>
      <c r="AG18" s="3"/>
      <c r="AH18" s="3" t="s">
        <v>27</v>
      </c>
      <c r="AI18" s="3" t="s">
        <v>28</v>
      </c>
      <c r="AJ18" s="3" t="s">
        <v>3151</v>
      </c>
      <c r="AK18" s="3" t="s">
        <v>3139</v>
      </c>
      <c r="AL18" s="3" t="s">
        <v>3610</v>
      </c>
      <c r="AM18" s="3" t="s">
        <v>3611</v>
      </c>
      <c r="AN18" s="20" t="s">
        <v>3612</v>
      </c>
      <c r="AO18" s="20" t="s">
        <v>3613</v>
      </c>
      <c r="AP18" s="3" t="s">
        <v>3614</v>
      </c>
      <c r="AQ18" s="3" t="s">
        <v>3615</v>
      </c>
      <c r="AR18" s="3" t="s">
        <v>3616</v>
      </c>
      <c r="AS18" s="8" t="s">
        <v>2486</v>
      </c>
      <c r="AT18" s="8" t="s">
        <v>3617</v>
      </c>
      <c r="AU18" s="8" t="s">
        <v>3618</v>
      </c>
      <c r="AV18" s="8"/>
      <c r="AW18" s="8"/>
      <c r="AX18" s="3" t="s">
        <v>2416</v>
      </c>
      <c r="AY18" s="21" t="s">
        <v>3619</v>
      </c>
      <c r="AZ18" s="15" t="s">
        <v>3144</v>
      </c>
      <c r="BA18" s="3" t="s">
        <v>2417</v>
      </c>
      <c r="BB18" s="3"/>
      <c r="BC18" s="3" t="s">
        <v>963</v>
      </c>
      <c r="BD18" s="3" t="s">
        <v>937</v>
      </c>
      <c r="BE18" s="3" t="s">
        <v>3192</v>
      </c>
      <c r="BF18" s="10" t="s">
        <v>3620</v>
      </c>
      <c r="BG18" s="28" t="s">
        <v>963</v>
      </c>
      <c r="BH18" s="3" t="s">
        <v>97</v>
      </c>
      <c r="BI18" s="3"/>
      <c r="BJ18" s="3"/>
      <c r="BK18" s="3" t="s">
        <v>21</v>
      </c>
      <c r="BL18" s="3"/>
      <c r="BM18" s="3"/>
      <c r="BN18" s="3" t="s">
        <v>21</v>
      </c>
      <c r="BO18" s="3"/>
      <c r="BP18" s="3"/>
      <c r="BQ18" s="2" t="s">
        <v>3621</v>
      </c>
      <c r="BR18" s="131" t="s">
        <v>3233</v>
      </c>
    </row>
    <row r="19" spans="1:70" s="153" customFormat="1" ht="40.15" customHeight="1" x14ac:dyDescent="0.25">
      <c r="A19" s="13" t="s">
        <v>5088</v>
      </c>
      <c r="B19" s="2" t="s">
        <v>472</v>
      </c>
      <c r="C19" s="10" t="s">
        <v>938</v>
      </c>
      <c r="D19" s="10"/>
      <c r="E19" s="10" t="s">
        <v>938</v>
      </c>
      <c r="F19" s="3" t="s">
        <v>19</v>
      </c>
      <c r="G19" s="3" t="s">
        <v>989</v>
      </c>
      <c r="H19" s="3" t="s">
        <v>473</v>
      </c>
      <c r="I19" s="3" t="s">
        <v>2603</v>
      </c>
      <c r="J19" s="3" t="s">
        <v>2603</v>
      </c>
      <c r="K19" s="9" t="s">
        <v>2542</v>
      </c>
      <c r="L19" s="12" t="s">
        <v>2543</v>
      </c>
      <c r="M19" s="4" t="s">
        <v>1260</v>
      </c>
      <c r="N19" s="4" t="s">
        <v>2652</v>
      </c>
      <c r="O19" s="10" t="s">
        <v>2505</v>
      </c>
      <c r="P19" s="10" t="s">
        <v>2804</v>
      </c>
      <c r="Q19" s="4" t="s">
        <v>1532</v>
      </c>
      <c r="R19" s="6"/>
      <c r="S19" s="4" t="s">
        <v>1533</v>
      </c>
      <c r="T19" s="4" t="s">
        <v>1534</v>
      </c>
      <c r="U19" s="10" t="s">
        <v>3052</v>
      </c>
      <c r="V19" s="6"/>
      <c r="W19" s="7" t="s">
        <v>132</v>
      </c>
      <c r="X19" s="3" t="s">
        <v>33</v>
      </c>
      <c r="Y19" s="7" t="s">
        <v>132</v>
      </c>
      <c r="Z19" s="3" t="s">
        <v>86</v>
      </c>
      <c r="AA19" s="7" t="s">
        <v>132</v>
      </c>
      <c r="AB19" s="3" t="s">
        <v>2475</v>
      </c>
      <c r="AC19" s="3" t="s">
        <v>3148</v>
      </c>
      <c r="AD19" s="3" t="s">
        <v>21</v>
      </c>
      <c r="AE19" s="6"/>
      <c r="AF19" s="3" t="s">
        <v>21</v>
      </c>
      <c r="AG19" s="3"/>
      <c r="AH19" s="3" t="s">
        <v>27</v>
      </c>
      <c r="AI19" s="3" t="s">
        <v>28</v>
      </c>
      <c r="AJ19" s="3" t="s">
        <v>3151</v>
      </c>
      <c r="AK19" s="8" t="s">
        <v>3139</v>
      </c>
      <c r="AL19" s="8" t="s">
        <v>3529</v>
      </c>
      <c r="AM19" s="13" t="s">
        <v>3528</v>
      </c>
      <c r="AN19" s="13" t="s">
        <v>3552</v>
      </c>
      <c r="AO19" s="10" t="s">
        <v>3233</v>
      </c>
      <c r="AP19" s="3" t="s">
        <v>2483</v>
      </c>
      <c r="AQ19" s="8" t="s">
        <v>3553</v>
      </c>
      <c r="AR19" s="10" t="s">
        <v>2472</v>
      </c>
      <c r="AS19" s="3" t="s">
        <v>3542</v>
      </c>
      <c r="AT19" s="8" t="s">
        <v>2568</v>
      </c>
      <c r="AU19" s="8" t="s">
        <v>3144</v>
      </c>
      <c r="AV19" s="8" t="s">
        <v>3233</v>
      </c>
      <c r="AW19" s="3"/>
      <c r="AX19" s="3" t="s">
        <v>2417</v>
      </c>
      <c r="AY19" s="44">
        <v>43294</v>
      </c>
      <c r="AZ19" s="44" t="s">
        <v>3441</v>
      </c>
      <c r="BA19" s="3" t="s">
        <v>2417</v>
      </c>
      <c r="BB19" s="3"/>
      <c r="BC19" s="8" t="s">
        <v>3372</v>
      </c>
      <c r="BD19" s="3" t="s">
        <v>32</v>
      </c>
      <c r="BE19" s="8" t="s">
        <v>3554</v>
      </c>
      <c r="BF19" s="13" t="s">
        <v>3555</v>
      </c>
      <c r="BG19" s="133" t="s">
        <v>32</v>
      </c>
      <c r="BH19" s="3" t="s">
        <v>97</v>
      </c>
      <c r="BI19" s="8" t="s">
        <v>3482</v>
      </c>
      <c r="BJ19" s="3" t="s">
        <v>3399</v>
      </c>
      <c r="BK19" s="3" t="s">
        <v>21</v>
      </c>
      <c r="BL19" s="3"/>
      <c r="BM19" s="3"/>
      <c r="BN19" s="3" t="s">
        <v>21</v>
      </c>
      <c r="BO19" s="3"/>
      <c r="BP19" s="3"/>
      <c r="BQ19" s="26" t="s">
        <v>3556</v>
      </c>
      <c r="BR19" s="131" t="s">
        <v>3233</v>
      </c>
    </row>
    <row r="20" spans="1:70" s="153" customFormat="1" ht="40.15" customHeight="1" x14ac:dyDescent="0.25">
      <c r="A20" s="13" t="s">
        <v>5089</v>
      </c>
      <c r="B20" s="2" t="s">
        <v>415</v>
      </c>
      <c r="C20" s="10" t="s">
        <v>938</v>
      </c>
      <c r="D20" s="10"/>
      <c r="E20" s="10" t="s">
        <v>938</v>
      </c>
      <c r="F20" s="3" t="s">
        <v>19</v>
      </c>
      <c r="G20" s="3" t="s">
        <v>979</v>
      </c>
      <c r="H20" s="3" t="s">
        <v>416</v>
      </c>
      <c r="I20" s="3" t="s">
        <v>2603</v>
      </c>
      <c r="J20" s="3" t="s">
        <v>2603</v>
      </c>
      <c r="K20" s="4" t="s">
        <v>1544</v>
      </c>
      <c r="L20" s="12" t="s">
        <v>2544</v>
      </c>
      <c r="M20" s="4" t="s">
        <v>1115</v>
      </c>
      <c r="N20" s="4" t="s">
        <v>2652</v>
      </c>
      <c r="O20" s="10" t="s">
        <v>2505</v>
      </c>
      <c r="P20" s="10" t="s">
        <v>2805</v>
      </c>
      <c r="Q20" s="4" t="s">
        <v>1545</v>
      </c>
      <c r="R20" s="6"/>
      <c r="S20" s="4" t="s">
        <v>1546</v>
      </c>
      <c r="T20" s="4" t="s">
        <v>1547</v>
      </c>
      <c r="U20" s="10" t="s">
        <v>3053</v>
      </c>
      <c r="V20" s="6"/>
      <c r="W20" s="7" t="s">
        <v>41</v>
      </c>
      <c r="X20" s="3" t="s">
        <v>33</v>
      </c>
      <c r="Y20" s="7" t="s">
        <v>41</v>
      </c>
      <c r="Z20" s="3" t="s">
        <v>24</v>
      </c>
      <c r="AA20" s="7" t="s">
        <v>41</v>
      </c>
      <c r="AB20" s="3" t="s">
        <v>2475</v>
      </c>
      <c r="AC20" s="3" t="s">
        <v>3148</v>
      </c>
      <c r="AD20" s="3" t="s">
        <v>21</v>
      </c>
      <c r="AE20" s="6"/>
      <c r="AF20" s="3" t="s">
        <v>21</v>
      </c>
      <c r="AG20" s="3"/>
      <c r="AH20" s="3" t="s">
        <v>27</v>
      </c>
      <c r="AI20" s="3" t="s">
        <v>28</v>
      </c>
      <c r="AJ20" s="3" t="s">
        <v>3151</v>
      </c>
      <c r="AK20" s="8" t="s">
        <v>3139</v>
      </c>
      <c r="AL20" s="8" t="s">
        <v>3593</v>
      </c>
      <c r="AM20" s="13" t="s">
        <v>3538</v>
      </c>
      <c r="AN20" s="13" t="s">
        <v>3594</v>
      </c>
      <c r="AO20" s="10" t="s">
        <v>3233</v>
      </c>
      <c r="AP20" s="3" t="s">
        <v>2483</v>
      </c>
      <c r="AQ20" s="8" t="s">
        <v>3362</v>
      </c>
      <c r="AR20" s="3" t="s">
        <v>2472</v>
      </c>
      <c r="AS20" s="8" t="s">
        <v>3435</v>
      </c>
      <c r="AT20" s="8" t="s">
        <v>2568</v>
      </c>
      <c r="AU20" s="8" t="s">
        <v>3144</v>
      </c>
      <c r="AV20" s="8" t="s">
        <v>3233</v>
      </c>
      <c r="AW20" s="8"/>
      <c r="AX20" s="3" t="s">
        <v>2416</v>
      </c>
      <c r="AY20" s="44">
        <v>43393</v>
      </c>
      <c r="AZ20" s="8" t="s">
        <v>3144</v>
      </c>
      <c r="BA20" s="8" t="s">
        <v>2417</v>
      </c>
      <c r="BB20" s="8"/>
      <c r="BC20" s="8" t="s">
        <v>3236</v>
      </c>
      <c r="BD20" s="8" t="s">
        <v>48</v>
      </c>
      <c r="BE20" s="8" t="s">
        <v>3595</v>
      </c>
      <c r="BF20" s="13" t="s">
        <v>3596</v>
      </c>
      <c r="BG20" s="8" t="s">
        <v>48</v>
      </c>
      <c r="BH20" s="3" t="s">
        <v>97</v>
      </c>
      <c r="BI20" s="8" t="s">
        <v>3482</v>
      </c>
      <c r="BJ20" s="3" t="s">
        <v>3483</v>
      </c>
      <c r="BK20" s="3" t="s">
        <v>21</v>
      </c>
      <c r="BL20" s="3"/>
      <c r="BM20" s="3"/>
      <c r="BN20" s="3" t="s">
        <v>21</v>
      </c>
      <c r="BO20" s="3"/>
      <c r="BP20" s="3"/>
      <c r="BQ20" s="26" t="s">
        <v>3597</v>
      </c>
      <c r="BR20" s="131" t="s">
        <v>3233</v>
      </c>
    </row>
    <row r="21" spans="1:70" s="153" customFormat="1" ht="40.15" customHeight="1" x14ac:dyDescent="0.25">
      <c r="A21" s="13" t="s">
        <v>5090</v>
      </c>
      <c r="B21" s="2" t="s">
        <v>355</v>
      </c>
      <c r="C21" s="10" t="s">
        <v>938</v>
      </c>
      <c r="D21" s="10"/>
      <c r="E21" s="10" t="s">
        <v>938</v>
      </c>
      <c r="F21" s="3" t="s">
        <v>19</v>
      </c>
      <c r="G21" s="3" t="s">
        <v>1032</v>
      </c>
      <c r="H21" s="3" t="s">
        <v>356</v>
      </c>
      <c r="I21" s="3" t="s">
        <v>2603</v>
      </c>
      <c r="J21" s="3" t="s">
        <v>2603</v>
      </c>
      <c r="K21" s="4" t="s">
        <v>1576</v>
      </c>
      <c r="L21" s="5" t="s">
        <v>1577</v>
      </c>
      <c r="M21" s="4" t="s">
        <v>1115</v>
      </c>
      <c r="N21" s="4" t="s">
        <v>2652</v>
      </c>
      <c r="O21" s="10" t="s">
        <v>2505</v>
      </c>
      <c r="P21" s="10" t="s">
        <v>2806</v>
      </c>
      <c r="Q21" s="4" t="s">
        <v>1578</v>
      </c>
      <c r="R21" s="6"/>
      <c r="S21" s="4" t="s">
        <v>1579</v>
      </c>
      <c r="T21" s="4" t="s">
        <v>1580</v>
      </c>
      <c r="U21" s="10" t="s">
        <v>3054</v>
      </c>
      <c r="V21" s="6"/>
      <c r="W21" s="7" t="s">
        <v>357</v>
      </c>
      <c r="X21" s="3" t="s">
        <v>33</v>
      </c>
      <c r="Y21" s="7" t="s">
        <v>358</v>
      </c>
      <c r="Z21" s="3" t="s">
        <v>24</v>
      </c>
      <c r="AA21" s="7" t="s">
        <v>359</v>
      </c>
      <c r="AB21" s="3" t="s">
        <v>2475</v>
      </c>
      <c r="AC21" s="3" t="s">
        <v>3148</v>
      </c>
      <c r="AD21" s="3" t="s">
        <v>21</v>
      </c>
      <c r="AE21" s="6"/>
      <c r="AF21" s="3" t="s">
        <v>21</v>
      </c>
      <c r="AG21" s="3"/>
      <c r="AH21" s="3" t="s">
        <v>27</v>
      </c>
      <c r="AI21" s="3" t="s">
        <v>28</v>
      </c>
      <c r="AJ21" s="3" t="s">
        <v>4700</v>
      </c>
      <c r="AK21" s="3" t="s">
        <v>68</v>
      </c>
      <c r="AL21" s="3" t="s">
        <v>253</v>
      </c>
      <c r="AM21" s="3" t="s">
        <v>3299</v>
      </c>
      <c r="AN21" s="13" t="s">
        <v>3561</v>
      </c>
      <c r="AO21" s="10" t="s">
        <v>3233</v>
      </c>
      <c r="AP21" s="3" t="s">
        <v>2483</v>
      </c>
      <c r="AQ21" s="8" t="s">
        <v>3562</v>
      </c>
      <c r="AR21" s="3" t="s">
        <v>2472</v>
      </c>
      <c r="AS21" s="8" t="s">
        <v>3563</v>
      </c>
      <c r="AT21" s="8" t="s">
        <v>3564</v>
      </c>
      <c r="AU21" s="8" t="s">
        <v>3351</v>
      </c>
      <c r="AV21" s="3" t="s">
        <v>3233</v>
      </c>
      <c r="AW21" s="3" t="s">
        <v>3233</v>
      </c>
      <c r="AX21" s="8" t="s">
        <v>3428</v>
      </c>
      <c r="AY21" s="134" t="s">
        <v>3565</v>
      </c>
      <c r="AZ21" s="134" t="s">
        <v>3489</v>
      </c>
      <c r="BA21" s="3" t="s">
        <v>1080</v>
      </c>
      <c r="BB21" s="3"/>
      <c r="BC21" s="3" t="s">
        <v>963</v>
      </c>
      <c r="BD21" s="3" t="s">
        <v>937</v>
      </c>
      <c r="BE21" s="8" t="s">
        <v>3195</v>
      </c>
      <c r="BF21" s="8" t="s">
        <v>3144</v>
      </c>
      <c r="BG21" s="3" t="s">
        <v>963</v>
      </c>
      <c r="BH21" s="3" t="s">
        <v>97</v>
      </c>
      <c r="BI21" s="8" t="s">
        <v>3482</v>
      </c>
      <c r="BJ21" s="3" t="s">
        <v>3483</v>
      </c>
      <c r="BK21" s="3" t="s">
        <v>21</v>
      </c>
      <c r="BL21" s="3"/>
      <c r="BM21" s="3"/>
      <c r="BN21" s="3" t="s">
        <v>21</v>
      </c>
      <c r="BO21" s="3"/>
      <c r="BP21" s="3"/>
      <c r="BQ21" s="26" t="s">
        <v>3566</v>
      </c>
      <c r="BR21" s="131" t="s">
        <v>3233</v>
      </c>
    </row>
    <row r="22" spans="1:70" s="153" customFormat="1" ht="40.15" customHeight="1" x14ac:dyDescent="0.25">
      <c r="A22" s="13" t="s">
        <v>5091</v>
      </c>
      <c r="B22" s="2" t="s">
        <v>371</v>
      </c>
      <c r="C22" s="10" t="s">
        <v>938</v>
      </c>
      <c r="D22" s="10"/>
      <c r="E22" s="10" t="s">
        <v>938</v>
      </c>
      <c r="F22" s="3" t="s">
        <v>19</v>
      </c>
      <c r="G22" s="3" t="s">
        <v>1035</v>
      </c>
      <c r="H22" s="3" t="s">
        <v>372</v>
      </c>
      <c r="I22" s="3" t="s">
        <v>2603</v>
      </c>
      <c r="J22" s="3" t="s">
        <v>2603</v>
      </c>
      <c r="K22" s="4" t="s">
        <v>1606</v>
      </c>
      <c r="L22" s="12" t="s">
        <v>2545</v>
      </c>
      <c r="M22" s="4" t="s">
        <v>1115</v>
      </c>
      <c r="N22" s="4" t="s">
        <v>2652</v>
      </c>
      <c r="O22" s="10" t="s">
        <v>2655</v>
      </c>
      <c r="P22" s="10" t="s">
        <v>2807</v>
      </c>
      <c r="Q22" s="4" t="s">
        <v>1607</v>
      </c>
      <c r="R22" s="6"/>
      <c r="S22" s="4" t="s">
        <v>1608</v>
      </c>
      <c r="T22" s="4" t="s">
        <v>1609</v>
      </c>
      <c r="U22" s="10" t="e">
        <v>#N/A</v>
      </c>
      <c r="V22" s="6"/>
      <c r="W22" s="7" t="s">
        <v>214</v>
      </c>
      <c r="X22" s="3" t="s">
        <v>33</v>
      </c>
      <c r="Y22" s="7" t="s">
        <v>214</v>
      </c>
      <c r="Z22" s="3" t="s">
        <v>24</v>
      </c>
      <c r="AA22" s="7" t="s">
        <v>214</v>
      </c>
      <c r="AB22" s="3" t="s">
        <v>2475</v>
      </c>
      <c r="AC22" s="3" t="s">
        <v>3148</v>
      </c>
      <c r="AD22" s="3" t="s">
        <v>21</v>
      </c>
      <c r="AE22" s="6"/>
      <c r="AF22" s="3" t="s">
        <v>21</v>
      </c>
      <c r="AG22" s="3"/>
      <c r="AH22" s="3" t="s">
        <v>27</v>
      </c>
      <c r="AI22" s="3" t="s">
        <v>28</v>
      </c>
      <c r="AJ22" s="3" t="s">
        <v>4700</v>
      </c>
      <c r="AK22" s="3" t="s">
        <v>68</v>
      </c>
      <c r="AL22" s="3" t="s">
        <v>3567</v>
      </c>
      <c r="AM22" s="3" t="s">
        <v>2472</v>
      </c>
      <c r="AN22" s="13" t="s">
        <v>3568</v>
      </c>
      <c r="AO22" s="10" t="s">
        <v>3233</v>
      </c>
      <c r="AP22" s="8" t="s">
        <v>3569</v>
      </c>
      <c r="AQ22" s="8" t="s">
        <v>3570</v>
      </c>
      <c r="AR22" s="8" t="s">
        <v>3571</v>
      </c>
      <c r="AS22" s="8" t="s">
        <v>3542</v>
      </c>
      <c r="AT22" s="8" t="s">
        <v>2568</v>
      </c>
      <c r="AU22" s="8" t="s">
        <v>3144</v>
      </c>
      <c r="AV22" s="8" t="s">
        <v>3233</v>
      </c>
      <c r="AW22" s="8"/>
      <c r="AX22" s="3" t="s">
        <v>2416</v>
      </c>
      <c r="AY22" s="44">
        <v>43393</v>
      </c>
      <c r="AZ22" s="8" t="s">
        <v>3144</v>
      </c>
      <c r="BA22" s="8" t="s">
        <v>2417</v>
      </c>
      <c r="BB22" s="8"/>
      <c r="BC22" s="8" t="s">
        <v>3573</v>
      </c>
      <c r="BD22" s="3" t="s">
        <v>32</v>
      </c>
      <c r="BE22" s="8" t="s">
        <v>3574</v>
      </c>
      <c r="BF22" s="13" t="s">
        <v>3572</v>
      </c>
      <c r="BG22" s="28" t="s">
        <v>3149</v>
      </c>
      <c r="BH22" s="3" t="s">
        <v>97</v>
      </c>
      <c r="BI22" s="8" t="s">
        <v>3482</v>
      </c>
      <c r="BJ22" s="3" t="s">
        <v>3483</v>
      </c>
      <c r="BK22" s="3" t="s">
        <v>21</v>
      </c>
      <c r="BL22" s="3"/>
      <c r="BM22" s="3"/>
      <c r="BN22" s="3" t="s">
        <v>21</v>
      </c>
      <c r="BO22" s="3"/>
      <c r="BP22" s="3"/>
      <c r="BQ22" s="26" t="s">
        <v>3575</v>
      </c>
      <c r="BR22" s="131" t="s">
        <v>3233</v>
      </c>
    </row>
    <row r="23" spans="1:70" s="153" customFormat="1" ht="40.15" customHeight="1" x14ac:dyDescent="0.25">
      <c r="A23" s="13" t="s">
        <v>5092</v>
      </c>
      <c r="B23" s="2" t="s">
        <v>614</v>
      </c>
      <c r="C23" s="10" t="s">
        <v>938</v>
      </c>
      <c r="D23" s="10"/>
      <c r="E23" s="10" t="s">
        <v>938</v>
      </c>
      <c r="F23" s="3" t="s">
        <v>19</v>
      </c>
      <c r="G23" s="3" t="s">
        <v>1006</v>
      </c>
      <c r="H23" s="3" t="s">
        <v>615</v>
      </c>
      <c r="I23" s="3" t="s">
        <v>2603</v>
      </c>
      <c r="J23" s="3" t="s">
        <v>2603</v>
      </c>
      <c r="K23" s="4" t="s">
        <v>1610</v>
      </c>
      <c r="L23" s="5" t="s">
        <v>1611</v>
      </c>
      <c r="M23" s="4" t="s">
        <v>1116</v>
      </c>
      <c r="N23" s="4" t="s">
        <v>2652</v>
      </c>
      <c r="O23" s="10" t="s">
        <v>2655</v>
      </c>
      <c r="P23" s="10" t="s">
        <v>2808</v>
      </c>
      <c r="Q23" s="4" t="s">
        <v>1612</v>
      </c>
      <c r="R23" s="6"/>
      <c r="S23" s="4" t="s">
        <v>1613</v>
      </c>
      <c r="T23" s="4" t="s">
        <v>1614</v>
      </c>
      <c r="U23" s="10" t="s">
        <v>3055</v>
      </c>
      <c r="V23" s="6"/>
      <c r="W23" s="7" t="s">
        <v>195</v>
      </c>
      <c r="X23" s="3" t="s">
        <v>33</v>
      </c>
      <c r="Y23" s="7" t="s">
        <v>195</v>
      </c>
      <c r="Z23" s="3" t="s">
        <v>86</v>
      </c>
      <c r="AA23" s="7" t="s">
        <v>195</v>
      </c>
      <c r="AB23" s="3" t="s">
        <v>2475</v>
      </c>
      <c r="AC23" s="3" t="s">
        <v>3148</v>
      </c>
      <c r="AD23" s="3" t="s">
        <v>21</v>
      </c>
      <c r="AE23" s="6"/>
      <c r="AF23" s="3" t="s">
        <v>21</v>
      </c>
      <c r="AG23" s="3"/>
      <c r="AH23" s="3" t="s">
        <v>27</v>
      </c>
      <c r="AI23" s="3" t="s">
        <v>28</v>
      </c>
      <c r="AJ23" s="3" t="s">
        <v>3151</v>
      </c>
      <c r="AK23" s="8" t="s">
        <v>3139</v>
      </c>
      <c r="AL23" s="8" t="s">
        <v>3445</v>
      </c>
      <c r="AM23" s="13" t="s">
        <v>2472</v>
      </c>
      <c r="AN23" s="13" t="s">
        <v>3576</v>
      </c>
      <c r="AO23" s="10" t="s">
        <v>3233</v>
      </c>
      <c r="AP23" s="3" t="s">
        <v>2483</v>
      </c>
      <c r="AQ23" s="8" t="s">
        <v>3577</v>
      </c>
      <c r="AR23" s="10" t="s">
        <v>2472</v>
      </c>
      <c r="AS23" s="8" t="s">
        <v>3435</v>
      </c>
      <c r="AT23" s="8" t="s">
        <v>2568</v>
      </c>
      <c r="AU23" s="8" t="s">
        <v>3144</v>
      </c>
      <c r="AV23" s="8" t="s">
        <v>3233</v>
      </c>
      <c r="AW23" s="8"/>
      <c r="AX23" s="8" t="s">
        <v>3428</v>
      </c>
      <c r="AY23" s="134" t="s">
        <v>3578</v>
      </c>
      <c r="AZ23" s="8" t="s">
        <v>3579</v>
      </c>
      <c r="BA23" s="8" t="s">
        <v>1080</v>
      </c>
      <c r="BB23" s="8"/>
      <c r="BC23" s="8" t="s">
        <v>3372</v>
      </c>
      <c r="BD23" s="3" t="s">
        <v>32</v>
      </c>
      <c r="BE23" s="8" t="s">
        <v>3580</v>
      </c>
      <c r="BF23" s="13" t="s">
        <v>3581</v>
      </c>
      <c r="BG23" s="133" t="s">
        <v>32</v>
      </c>
      <c r="BH23" s="3" t="s">
        <v>97</v>
      </c>
      <c r="BI23" s="8" t="s">
        <v>3482</v>
      </c>
      <c r="BJ23" s="3" t="s">
        <v>3483</v>
      </c>
      <c r="BK23" s="3" t="s">
        <v>21</v>
      </c>
      <c r="BL23" s="3"/>
      <c r="BM23" s="3"/>
      <c r="BN23" s="3" t="s">
        <v>21</v>
      </c>
      <c r="BO23" s="3"/>
      <c r="BP23" s="3"/>
      <c r="BQ23" s="26" t="s">
        <v>3582</v>
      </c>
      <c r="BR23" s="131" t="s">
        <v>3233</v>
      </c>
    </row>
    <row r="24" spans="1:70" s="153" customFormat="1" ht="40.15" customHeight="1" x14ac:dyDescent="0.25">
      <c r="A24" s="13" t="s">
        <v>5093</v>
      </c>
      <c r="B24" s="2" t="s">
        <v>448</v>
      </c>
      <c r="C24" s="10" t="s">
        <v>938</v>
      </c>
      <c r="D24" s="10"/>
      <c r="E24" s="10" t="s">
        <v>938</v>
      </c>
      <c r="F24" s="3" t="s">
        <v>52</v>
      </c>
      <c r="G24" s="3" t="s">
        <v>1040</v>
      </c>
      <c r="H24" s="3" t="s">
        <v>449</v>
      </c>
      <c r="I24" s="3" t="s">
        <v>2603</v>
      </c>
      <c r="J24" s="3" t="s">
        <v>2603</v>
      </c>
      <c r="K24" s="4" t="s">
        <v>1781</v>
      </c>
      <c r="L24" s="5" t="s">
        <v>1782</v>
      </c>
      <c r="M24" s="4" t="s">
        <v>1115</v>
      </c>
      <c r="N24" s="4" t="s">
        <v>2652</v>
      </c>
      <c r="O24" s="10" t="s">
        <v>2505</v>
      </c>
      <c r="P24" s="10" t="s">
        <v>2809</v>
      </c>
      <c r="Q24" s="4" t="s">
        <v>1783</v>
      </c>
      <c r="R24" s="6"/>
      <c r="S24" s="4" t="s">
        <v>1784</v>
      </c>
      <c r="T24" s="4" t="s">
        <v>1785</v>
      </c>
      <c r="U24" s="10" t="s">
        <v>3056</v>
      </c>
      <c r="V24" s="6"/>
      <c r="W24" s="7" t="s">
        <v>168</v>
      </c>
      <c r="X24" s="3" t="s">
        <v>33</v>
      </c>
      <c r="Y24" s="7" t="s">
        <v>168</v>
      </c>
      <c r="Z24" s="3" t="s">
        <v>24</v>
      </c>
      <c r="AA24" s="7" t="s">
        <v>168</v>
      </c>
      <c r="AB24" s="3" t="s">
        <v>2475</v>
      </c>
      <c r="AC24" s="3" t="s">
        <v>3148</v>
      </c>
      <c r="AD24" s="3" t="s">
        <v>21</v>
      </c>
      <c r="AE24" s="6"/>
      <c r="AF24" s="3" t="s">
        <v>21</v>
      </c>
      <c r="AG24" s="3"/>
      <c r="AH24" s="3" t="s">
        <v>27</v>
      </c>
      <c r="AI24" s="3" t="s">
        <v>28</v>
      </c>
      <c r="AJ24" s="3" t="s">
        <v>4700</v>
      </c>
      <c r="AK24" s="3" t="s">
        <v>68</v>
      </c>
      <c r="AL24" s="3" t="s">
        <v>313</v>
      </c>
      <c r="AM24" s="3" t="s">
        <v>3522</v>
      </c>
      <c r="AN24" s="13" t="s">
        <v>3523</v>
      </c>
      <c r="AO24" s="10" t="s">
        <v>3233</v>
      </c>
      <c r="AP24" s="8" t="s">
        <v>2485</v>
      </c>
      <c r="AQ24" s="8" t="s">
        <v>4574</v>
      </c>
      <c r="AR24" s="13" t="s">
        <v>4089</v>
      </c>
      <c r="AS24" s="8" t="s">
        <v>3486</v>
      </c>
      <c r="AT24" s="8" t="s">
        <v>2568</v>
      </c>
      <c r="AU24" s="8" t="s">
        <v>3144</v>
      </c>
      <c r="AV24" s="8" t="s">
        <v>3233</v>
      </c>
      <c r="AW24" s="8"/>
      <c r="AX24" s="3" t="s">
        <v>2416</v>
      </c>
      <c r="AY24" s="44">
        <v>43393</v>
      </c>
      <c r="AZ24" s="8" t="s">
        <v>3144</v>
      </c>
      <c r="BA24" s="3" t="s">
        <v>2417</v>
      </c>
      <c r="BB24" s="3"/>
      <c r="BC24" s="8" t="s">
        <v>3524</v>
      </c>
      <c r="BD24" s="3" t="s">
        <v>3152</v>
      </c>
      <c r="BE24" s="8" t="s">
        <v>3525</v>
      </c>
      <c r="BF24" s="13" t="s">
        <v>3526</v>
      </c>
      <c r="BG24" s="10" t="s">
        <v>4700</v>
      </c>
      <c r="BH24" s="3" t="s">
        <v>97</v>
      </c>
      <c r="BI24" s="8" t="s">
        <v>3482</v>
      </c>
      <c r="BJ24" s="3" t="s">
        <v>3483</v>
      </c>
      <c r="BK24" s="3" t="s">
        <v>21</v>
      </c>
      <c r="BL24" s="3"/>
      <c r="BM24" s="3"/>
      <c r="BN24" s="3" t="s">
        <v>21</v>
      </c>
      <c r="BO24" s="3"/>
      <c r="BP24" s="3"/>
      <c r="BQ24" s="26" t="s">
        <v>3527</v>
      </c>
      <c r="BR24" s="131" t="s">
        <v>3233</v>
      </c>
    </row>
    <row r="25" spans="1:70" s="153" customFormat="1" ht="40.15" customHeight="1" x14ac:dyDescent="0.25">
      <c r="A25" s="13" t="s">
        <v>5094</v>
      </c>
      <c r="B25" s="2" t="s">
        <v>423</v>
      </c>
      <c r="C25" s="10" t="s">
        <v>938</v>
      </c>
      <c r="D25" s="10"/>
      <c r="E25" s="10" t="s">
        <v>938</v>
      </c>
      <c r="F25" s="3" t="s">
        <v>52</v>
      </c>
      <c r="G25" s="3" t="s">
        <v>1042</v>
      </c>
      <c r="H25" s="3" t="s">
        <v>424</v>
      </c>
      <c r="I25" s="3" t="s">
        <v>2603</v>
      </c>
      <c r="J25" s="3" t="s">
        <v>2603</v>
      </c>
      <c r="K25" s="4" t="s">
        <v>1845</v>
      </c>
      <c r="L25" s="5" t="s">
        <v>1846</v>
      </c>
      <c r="M25" s="4" t="s">
        <v>1116</v>
      </c>
      <c r="N25" s="4" t="s">
        <v>2652</v>
      </c>
      <c r="O25" s="10" t="s">
        <v>2505</v>
      </c>
      <c r="P25" s="10" t="s">
        <v>991</v>
      </c>
      <c r="Q25" s="4" t="s">
        <v>1847</v>
      </c>
      <c r="R25" s="6"/>
      <c r="S25" s="4" t="s">
        <v>1848</v>
      </c>
      <c r="T25" s="4" t="s">
        <v>1849</v>
      </c>
      <c r="U25" s="10" t="s">
        <v>3057</v>
      </c>
      <c r="V25" s="6"/>
      <c r="W25" s="7" t="s">
        <v>168</v>
      </c>
      <c r="X25" s="3" t="s">
        <v>33</v>
      </c>
      <c r="Y25" s="7" t="s">
        <v>168</v>
      </c>
      <c r="Z25" s="3" t="s">
        <v>24</v>
      </c>
      <c r="AA25" s="7" t="s">
        <v>168</v>
      </c>
      <c r="AB25" s="3" t="s">
        <v>2475</v>
      </c>
      <c r="AC25" s="3" t="s">
        <v>3148</v>
      </c>
      <c r="AD25" s="3" t="s">
        <v>21</v>
      </c>
      <c r="AE25" s="6"/>
      <c r="AF25" s="3" t="s">
        <v>21</v>
      </c>
      <c r="AG25" s="3"/>
      <c r="AH25" s="3" t="s">
        <v>27</v>
      </c>
      <c r="AI25" s="3" t="s">
        <v>28</v>
      </c>
      <c r="AJ25" s="3" t="s">
        <v>3151</v>
      </c>
      <c r="AK25" s="8" t="s">
        <v>3139</v>
      </c>
      <c r="AL25" s="8" t="s">
        <v>3471</v>
      </c>
      <c r="AM25" s="13" t="s">
        <v>3438</v>
      </c>
      <c r="AN25" s="13" t="s">
        <v>3472</v>
      </c>
      <c r="AO25" s="10" t="s">
        <v>3233</v>
      </c>
      <c r="AP25" s="3" t="s">
        <v>2494</v>
      </c>
      <c r="AQ25" s="8" t="s">
        <v>3473</v>
      </c>
      <c r="AR25" s="10" t="s">
        <v>2472</v>
      </c>
      <c r="AS25" s="8" t="s">
        <v>3478</v>
      </c>
      <c r="AT25" s="8" t="s">
        <v>3474</v>
      </c>
      <c r="AU25" s="8" t="s">
        <v>3475</v>
      </c>
      <c r="AV25" s="3" t="s">
        <v>3233</v>
      </c>
      <c r="AW25" s="3" t="s">
        <v>3233</v>
      </c>
      <c r="AX25" s="8" t="s">
        <v>3476</v>
      </c>
      <c r="AY25" s="134" t="s">
        <v>3479</v>
      </c>
      <c r="AZ25" s="134" t="s">
        <v>3480</v>
      </c>
      <c r="BA25" s="3" t="s">
        <v>2417</v>
      </c>
      <c r="BB25" s="3"/>
      <c r="BC25" s="8" t="s">
        <v>3372</v>
      </c>
      <c r="BD25" s="3" t="s">
        <v>32</v>
      </c>
      <c r="BE25" s="8" t="s">
        <v>3481</v>
      </c>
      <c r="BF25" s="13" t="s">
        <v>3477</v>
      </c>
      <c r="BG25" s="133" t="s">
        <v>32</v>
      </c>
      <c r="BH25" s="3" t="s">
        <v>97</v>
      </c>
      <c r="BI25" s="8" t="s">
        <v>3482</v>
      </c>
      <c r="BJ25" s="3" t="s">
        <v>3483</v>
      </c>
      <c r="BK25" s="3" t="s">
        <v>21</v>
      </c>
      <c r="BL25" s="3"/>
      <c r="BM25" s="3"/>
      <c r="BN25" s="3" t="s">
        <v>21</v>
      </c>
      <c r="BO25" s="3"/>
      <c r="BP25" s="3"/>
      <c r="BQ25" s="26" t="s">
        <v>3309</v>
      </c>
      <c r="BR25" s="131" t="s">
        <v>3233</v>
      </c>
    </row>
    <row r="26" spans="1:70" s="153" customFormat="1" ht="40.15" customHeight="1" x14ac:dyDescent="0.25">
      <c r="A26" s="13" t="s">
        <v>5095</v>
      </c>
      <c r="B26" s="2" t="s">
        <v>561</v>
      </c>
      <c r="C26" s="10" t="s">
        <v>938</v>
      </c>
      <c r="D26" s="10"/>
      <c r="E26" s="10" t="s">
        <v>938</v>
      </c>
      <c r="F26" s="3" t="s">
        <v>52</v>
      </c>
      <c r="G26" s="3" t="s">
        <v>979</v>
      </c>
      <c r="H26" s="3" t="s">
        <v>562</v>
      </c>
      <c r="I26" s="3" t="s">
        <v>2603</v>
      </c>
      <c r="J26" s="3" t="s">
        <v>2603</v>
      </c>
      <c r="K26" s="9" t="s">
        <v>2546</v>
      </c>
      <c r="L26" s="12" t="s">
        <v>2547</v>
      </c>
      <c r="M26" s="4" t="s">
        <v>2548</v>
      </c>
      <c r="N26" s="4" t="s">
        <v>2652</v>
      </c>
      <c r="O26" s="10" t="s">
        <v>2505</v>
      </c>
      <c r="P26" s="10" t="s">
        <v>2810</v>
      </c>
      <c r="Q26" s="4" t="s">
        <v>1859</v>
      </c>
      <c r="R26" s="6"/>
      <c r="S26" s="4" t="s">
        <v>1860</v>
      </c>
      <c r="T26" s="4" t="s">
        <v>21</v>
      </c>
      <c r="U26" s="10" t="s">
        <v>3058</v>
      </c>
      <c r="V26" s="6"/>
      <c r="W26" s="7" t="s">
        <v>124</v>
      </c>
      <c r="X26" s="3" t="s">
        <v>33</v>
      </c>
      <c r="Y26" s="7" t="s">
        <v>124</v>
      </c>
      <c r="Z26" s="3" t="s">
        <v>86</v>
      </c>
      <c r="AA26" s="7" t="s">
        <v>124</v>
      </c>
      <c r="AB26" s="3" t="s">
        <v>2475</v>
      </c>
      <c r="AC26" s="3" t="s">
        <v>3148</v>
      </c>
      <c r="AD26" s="3" t="s">
        <v>21</v>
      </c>
      <c r="AE26" s="6"/>
      <c r="AF26" s="3" t="s">
        <v>21</v>
      </c>
      <c r="AG26" s="3"/>
      <c r="AH26" s="3" t="s">
        <v>27</v>
      </c>
      <c r="AI26" s="3" t="s">
        <v>28</v>
      </c>
      <c r="AJ26" s="3" t="s">
        <v>3151</v>
      </c>
      <c r="AK26" s="8" t="s">
        <v>3139</v>
      </c>
      <c r="AL26" s="8" t="s">
        <v>3445</v>
      </c>
      <c r="AM26" s="13" t="s">
        <v>2472</v>
      </c>
      <c r="AN26" s="13" t="s">
        <v>3558</v>
      </c>
      <c r="AO26" s="10" t="s">
        <v>3233</v>
      </c>
      <c r="AP26" s="3" t="s">
        <v>2483</v>
      </c>
      <c r="AQ26" s="8" t="s">
        <v>3559</v>
      </c>
      <c r="AR26" s="10" t="s">
        <v>2472</v>
      </c>
      <c r="AS26" s="8" t="s">
        <v>3435</v>
      </c>
      <c r="AT26" s="8" t="s">
        <v>2568</v>
      </c>
      <c r="AU26" s="8" t="s">
        <v>3144</v>
      </c>
      <c r="AV26" s="8" t="s">
        <v>3233</v>
      </c>
      <c r="AW26" s="8"/>
      <c r="AX26" s="3" t="s">
        <v>2416</v>
      </c>
      <c r="AY26" s="44">
        <v>43393</v>
      </c>
      <c r="AZ26" s="8" t="s">
        <v>3144</v>
      </c>
      <c r="BA26" s="3" t="s">
        <v>2417</v>
      </c>
      <c r="BB26" s="3"/>
      <c r="BC26" s="3" t="s">
        <v>32</v>
      </c>
      <c r="BD26" s="3" t="s">
        <v>32</v>
      </c>
      <c r="BE26" s="3" t="s">
        <v>3179</v>
      </c>
      <c r="BF26" s="10" t="s">
        <v>2472</v>
      </c>
      <c r="BG26" s="133" t="s">
        <v>32</v>
      </c>
      <c r="BH26" s="3" t="s">
        <v>97</v>
      </c>
      <c r="BI26" s="8" t="s">
        <v>3482</v>
      </c>
      <c r="BJ26" s="3" t="s">
        <v>3483</v>
      </c>
      <c r="BK26" s="3" t="s">
        <v>21</v>
      </c>
      <c r="BL26" s="3"/>
      <c r="BM26" s="3"/>
      <c r="BN26" s="3" t="s">
        <v>21</v>
      </c>
      <c r="BO26" s="3"/>
      <c r="BP26" s="3"/>
      <c r="BQ26" s="26" t="s">
        <v>3560</v>
      </c>
      <c r="BR26" s="131" t="s">
        <v>3233</v>
      </c>
    </row>
    <row r="27" spans="1:70" s="153" customFormat="1" ht="40.15" customHeight="1" x14ac:dyDescent="0.25">
      <c r="A27" s="13" t="s">
        <v>5096</v>
      </c>
      <c r="B27" s="2" t="s">
        <v>417</v>
      </c>
      <c r="C27" s="10" t="s">
        <v>938</v>
      </c>
      <c r="D27" s="10"/>
      <c r="E27" s="10" t="s">
        <v>938</v>
      </c>
      <c r="F27" s="3" t="s">
        <v>52</v>
      </c>
      <c r="G27" s="3" t="s">
        <v>1018</v>
      </c>
      <c r="H27" s="3" t="s">
        <v>418</v>
      </c>
      <c r="I27" s="3" t="s">
        <v>2603</v>
      </c>
      <c r="J27" s="3" t="s">
        <v>2603</v>
      </c>
      <c r="K27" s="4" t="s">
        <v>1877</v>
      </c>
      <c r="L27" s="12" t="s">
        <v>2549</v>
      </c>
      <c r="M27" s="4" t="s">
        <v>1115</v>
      </c>
      <c r="N27" s="4" t="s">
        <v>2652</v>
      </c>
      <c r="O27" s="10" t="s">
        <v>2505</v>
      </c>
      <c r="P27" s="10" t="s">
        <v>2736</v>
      </c>
      <c r="Q27" s="4" t="s">
        <v>1878</v>
      </c>
      <c r="R27" s="6"/>
      <c r="S27" s="4" t="s">
        <v>1879</v>
      </c>
      <c r="T27" s="4" t="s">
        <v>1880</v>
      </c>
      <c r="U27" s="10" t="s">
        <v>3059</v>
      </c>
      <c r="V27" s="6"/>
      <c r="W27" s="7" t="s">
        <v>49</v>
      </c>
      <c r="X27" s="3" t="s">
        <v>33</v>
      </c>
      <c r="Y27" s="7" t="s">
        <v>49</v>
      </c>
      <c r="Z27" s="3" t="s">
        <v>24</v>
      </c>
      <c r="AA27" s="7" t="s">
        <v>49</v>
      </c>
      <c r="AB27" s="3" t="s">
        <v>2475</v>
      </c>
      <c r="AC27" s="3" t="s">
        <v>3148</v>
      </c>
      <c r="AD27" s="3" t="s">
        <v>21</v>
      </c>
      <c r="AE27" s="6"/>
      <c r="AF27" s="3" t="s">
        <v>21</v>
      </c>
      <c r="AG27" s="3"/>
      <c r="AH27" s="3" t="s">
        <v>27</v>
      </c>
      <c r="AI27" s="3" t="s">
        <v>28</v>
      </c>
      <c r="AJ27" s="3" t="s">
        <v>4700</v>
      </c>
      <c r="AK27" s="3" t="s">
        <v>68</v>
      </c>
      <c r="AL27" s="3" t="s">
        <v>245</v>
      </c>
      <c r="AM27" s="3" t="s">
        <v>2472</v>
      </c>
      <c r="AN27" s="13" t="s">
        <v>3484</v>
      </c>
      <c r="AO27" s="10" t="s">
        <v>3233</v>
      </c>
      <c r="AP27" s="3" t="s">
        <v>2483</v>
      </c>
      <c r="AQ27" s="8" t="s">
        <v>3485</v>
      </c>
      <c r="AR27" s="10" t="s">
        <v>2472</v>
      </c>
      <c r="AS27" s="8" t="s">
        <v>3486</v>
      </c>
      <c r="AT27" s="8" t="s">
        <v>2568</v>
      </c>
      <c r="AU27" s="8" t="s">
        <v>3144</v>
      </c>
      <c r="AV27" s="3" t="s">
        <v>3233</v>
      </c>
      <c r="AW27" s="8"/>
      <c r="AX27" s="8" t="s">
        <v>3487</v>
      </c>
      <c r="AY27" s="134" t="s">
        <v>3488</v>
      </c>
      <c r="AZ27" s="134" t="s">
        <v>3489</v>
      </c>
      <c r="BA27" s="3" t="s">
        <v>1080</v>
      </c>
      <c r="BB27" s="3"/>
      <c r="BC27" s="8" t="s">
        <v>3490</v>
      </c>
      <c r="BD27" s="3" t="s">
        <v>937</v>
      </c>
      <c r="BE27" s="8" t="s">
        <v>3491</v>
      </c>
      <c r="BF27" s="13" t="s">
        <v>3492</v>
      </c>
      <c r="BG27" s="133" t="s">
        <v>963</v>
      </c>
      <c r="BH27" s="3" t="s">
        <v>97</v>
      </c>
      <c r="BI27" s="8" t="s">
        <v>3493</v>
      </c>
      <c r="BJ27" s="3" t="s">
        <v>3494</v>
      </c>
      <c r="BK27" s="3" t="s">
        <v>21</v>
      </c>
      <c r="BL27" s="3"/>
      <c r="BM27" s="3"/>
      <c r="BN27" s="3" t="s">
        <v>21</v>
      </c>
      <c r="BO27" s="3"/>
      <c r="BP27" s="3"/>
      <c r="BQ27" s="2"/>
      <c r="BR27" s="131" t="s">
        <v>3233</v>
      </c>
    </row>
    <row r="28" spans="1:70" s="153" customFormat="1" ht="49.9" customHeight="1" x14ac:dyDescent="0.25">
      <c r="A28" s="13" t="s">
        <v>5097</v>
      </c>
      <c r="B28" s="2" t="s">
        <v>373</v>
      </c>
      <c r="C28" s="10" t="s">
        <v>938</v>
      </c>
      <c r="D28" s="10"/>
      <c r="E28" s="10" t="s">
        <v>938</v>
      </c>
      <c r="F28" s="3" t="s">
        <v>19</v>
      </c>
      <c r="G28" s="3" t="s">
        <v>979</v>
      </c>
      <c r="H28" s="3" t="s">
        <v>374</v>
      </c>
      <c r="I28" s="3" t="s">
        <v>2603</v>
      </c>
      <c r="J28" s="3" t="s">
        <v>2603</v>
      </c>
      <c r="K28" s="9" t="s">
        <v>2550</v>
      </c>
      <c r="L28" s="12" t="s">
        <v>1096</v>
      </c>
      <c r="M28" s="4" t="s">
        <v>2548</v>
      </c>
      <c r="N28" s="4" t="s">
        <v>2652</v>
      </c>
      <c r="O28" s="10" t="s">
        <v>2505</v>
      </c>
      <c r="P28" s="10" t="s">
        <v>2811</v>
      </c>
      <c r="Q28" s="4" t="s">
        <v>1946</v>
      </c>
      <c r="R28" s="6"/>
      <c r="S28" s="4" t="s">
        <v>1947</v>
      </c>
      <c r="T28" s="4" t="s">
        <v>1948</v>
      </c>
      <c r="U28" s="10" t="s">
        <v>3060</v>
      </c>
      <c r="V28" s="6"/>
      <c r="W28" s="7" t="s">
        <v>215</v>
      </c>
      <c r="X28" s="3" t="s">
        <v>33</v>
      </c>
      <c r="Y28" s="7" t="s">
        <v>215</v>
      </c>
      <c r="Z28" s="3" t="s">
        <v>24</v>
      </c>
      <c r="AA28" s="7" t="s">
        <v>216</v>
      </c>
      <c r="AB28" s="3" t="s">
        <v>2475</v>
      </c>
      <c r="AC28" s="3" t="s">
        <v>3148</v>
      </c>
      <c r="AD28" s="3" t="s">
        <v>21</v>
      </c>
      <c r="AE28" s="6"/>
      <c r="AF28" s="7" t="s">
        <v>375</v>
      </c>
      <c r="AG28" s="7" t="s">
        <v>938</v>
      </c>
      <c r="AH28" s="3" t="s">
        <v>27</v>
      </c>
      <c r="AI28" s="3" t="s">
        <v>28</v>
      </c>
      <c r="AJ28" s="3" t="s">
        <v>3151</v>
      </c>
      <c r="AK28" s="8" t="s">
        <v>3139</v>
      </c>
      <c r="AL28" s="8" t="s">
        <v>3598</v>
      </c>
      <c r="AM28" s="3" t="s">
        <v>2472</v>
      </c>
      <c r="AN28" s="13" t="s">
        <v>3599</v>
      </c>
      <c r="AO28" s="10" t="s">
        <v>3233</v>
      </c>
      <c r="AP28" s="8" t="s">
        <v>3569</v>
      </c>
      <c r="AQ28" s="8" t="s">
        <v>3600</v>
      </c>
      <c r="AR28" s="8" t="s">
        <v>3571</v>
      </c>
      <c r="AS28" s="8" t="s">
        <v>3601</v>
      </c>
      <c r="AT28" s="8" t="s">
        <v>3602</v>
      </c>
      <c r="AU28" s="8" t="s">
        <v>3144</v>
      </c>
      <c r="AV28" s="3" t="s">
        <v>3233</v>
      </c>
      <c r="AW28" s="3"/>
      <c r="AX28" s="3" t="s">
        <v>2416</v>
      </c>
      <c r="AY28" s="44">
        <v>43393</v>
      </c>
      <c r="AZ28" s="8" t="s">
        <v>3144</v>
      </c>
      <c r="BA28" s="3" t="s">
        <v>2417</v>
      </c>
      <c r="BB28" s="3"/>
      <c r="BC28" s="3" t="s">
        <v>2367</v>
      </c>
      <c r="BD28" s="3" t="s">
        <v>32</v>
      </c>
      <c r="BE28" s="3" t="s">
        <v>3193</v>
      </c>
      <c r="BF28" s="13" t="s">
        <v>3603</v>
      </c>
      <c r="BG28" s="133" t="s">
        <v>2367</v>
      </c>
      <c r="BH28" s="3" t="s">
        <v>45</v>
      </c>
      <c r="BI28" s="8" t="s">
        <v>4881</v>
      </c>
      <c r="BJ28" s="3" t="s">
        <v>3459</v>
      </c>
      <c r="BK28" s="3" t="s">
        <v>21</v>
      </c>
      <c r="BL28" s="3"/>
      <c r="BM28" s="3"/>
      <c r="BN28" s="3" t="s">
        <v>3604</v>
      </c>
      <c r="BO28" s="8" t="s">
        <v>3605</v>
      </c>
      <c r="BP28" s="3" t="s">
        <v>3606</v>
      </c>
      <c r="BQ28" s="26" t="s">
        <v>3607</v>
      </c>
      <c r="BR28" s="131" t="s">
        <v>3233</v>
      </c>
    </row>
    <row r="29" spans="1:70" s="153" customFormat="1" ht="40.15" customHeight="1" x14ac:dyDescent="0.25">
      <c r="A29" s="13" t="s">
        <v>5098</v>
      </c>
      <c r="B29" s="2" t="s">
        <v>419</v>
      </c>
      <c r="C29" s="10" t="s">
        <v>938</v>
      </c>
      <c r="D29" s="10"/>
      <c r="E29" s="10" t="s">
        <v>938</v>
      </c>
      <c r="F29" s="3" t="s">
        <v>52</v>
      </c>
      <c r="G29" s="3" t="s">
        <v>1049</v>
      </c>
      <c r="H29" s="3" t="s">
        <v>420</v>
      </c>
      <c r="I29" s="3" t="s">
        <v>2603</v>
      </c>
      <c r="J29" s="3" t="s">
        <v>2603</v>
      </c>
      <c r="K29" s="4" t="s">
        <v>2075</v>
      </c>
      <c r="L29" s="5" t="s">
        <v>2076</v>
      </c>
      <c r="M29" s="4" t="s">
        <v>1115</v>
      </c>
      <c r="N29" s="4" t="s">
        <v>2653</v>
      </c>
      <c r="O29" s="10" t="s">
        <v>2505</v>
      </c>
      <c r="P29" s="10" t="s">
        <v>1049</v>
      </c>
      <c r="Q29" s="4" t="s">
        <v>2077</v>
      </c>
      <c r="R29" s="6"/>
      <c r="S29" s="4" t="s">
        <v>2078</v>
      </c>
      <c r="T29" s="4" t="s">
        <v>2079</v>
      </c>
      <c r="U29" s="10" t="s">
        <v>3061</v>
      </c>
      <c r="V29" s="6"/>
      <c r="W29" s="7" t="s">
        <v>49</v>
      </c>
      <c r="X29" s="3" t="s">
        <v>33</v>
      </c>
      <c r="Y29" s="7" t="s">
        <v>49</v>
      </c>
      <c r="Z29" s="3" t="s">
        <v>24</v>
      </c>
      <c r="AA29" s="7" t="s">
        <v>49</v>
      </c>
      <c r="AB29" s="3" t="s">
        <v>2475</v>
      </c>
      <c r="AC29" s="3" t="s">
        <v>3148</v>
      </c>
      <c r="AD29" s="3" t="s">
        <v>21</v>
      </c>
      <c r="AE29" s="6"/>
      <c r="AF29" s="3" t="s">
        <v>21</v>
      </c>
      <c r="AG29" s="3"/>
      <c r="AH29" s="3" t="s">
        <v>27</v>
      </c>
      <c r="AI29" s="3" t="s">
        <v>28</v>
      </c>
      <c r="AJ29" s="3" t="s">
        <v>4700</v>
      </c>
      <c r="AK29" s="3" t="s">
        <v>68</v>
      </c>
      <c r="AL29" s="3" t="s">
        <v>245</v>
      </c>
      <c r="AM29" s="3" t="s">
        <v>2472</v>
      </c>
      <c r="AN29" s="13" t="s">
        <v>3519</v>
      </c>
      <c r="AO29" s="10" t="s">
        <v>3233</v>
      </c>
      <c r="AP29" s="3" t="s">
        <v>2483</v>
      </c>
      <c r="AQ29" s="8" t="s">
        <v>3519</v>
      </c>
      <c r="AR29" s="10" t="s">
        <v>2472</v>
      </c>
      <c r="AS29" s="8" t="s">
        <v>3486</v>
      </c>
      <c r="AT29" s="8" t="s">
        <v>2568</v>
      </c>
      <c r="AU29" s="8" t="s">
        <v>3144</v>
      </c>
      <c r="AV29" s="8" t="s">
        <v>3233</v>
      </c>
      <c r="AW29" s="8"/>
      <c r="AX29" s="3" t="s">
        <v>2416</v>
      </c>
      <c r="AY29" s="44">
        <v>43393</v>
      </c>
      <c r="AZ29" s="8" t="s">
        <v>3144</v>
      </c>
      <c r="BA29" s="3" t="s">
        <v>2417</v>
      </c>
      <c r="BB29" s="3"/>
      <c r="BC29" s="8" t="s">
        <v>3490</v>
      </c>
      <c r="BD29" s="3" t="s">
        <v>937</v>
      </c>
      <c r="BE29" s="8" t="s">
        <v>3520</v>
      </c>
      <c r="BF29" s="13" t="s">
        <v>3489</v>
      </c>
      <c r="BG29" s="133" t="s">
        <v>963</v>
      </c>
      <c r="BH29" s="3" t="s">
        <v>97</v>
      </c>
      <c r="BI29" s="8" t="s">
        <v>3482</v>
      </c>
      <c r="BJ29" s="3" t="s">
        <v>3494</v>
      </c>
      <c r="BK29" s="3"/>
      <c r="BL29" s="3"/>
      <c r="BM29" s="3"/>
      <c r="BN29" s="3" t="s">
        <v>21</v>
      </c>
      <c r="BO29" s="3"/>
      <c r="BP29" s="3"/>
      <c r="BQ29" s="26" t="s">
        <v>3521</v>
      </c>
      <c r="BR29" s="131" t="s">
        <v>3233</v>
      </c>
    </row>
    <row r="30" spans="1:70" s="153" customFormat="1" ht="40.15" customHeight="1" x14ac:dyDescent="0.25">
      <c r="A30" s="13" t="s">
        <v>5099</v>
      </c>
      <c r="B30" s="2" t="s">
        <v>360</v>
      </c>
      <c r="C30" s="10" t="s">
        <v>938</v>
      </c>
      <c r="D30" s="10"/>
      <c r="E30" s="10" t="s">
        <v>938</v>
      </c>
      <c r="F30" s="3" t="s">
        <v>19</v>
      </c>
      <c r="G30" s="3" t="s">
        <v>979</v>
      </c>
      <c r="H30" s="3" t="s">
        <v>361</v>
      </c>
      <c r="I30" s="3" t="s">
        <v>2603</v>
      </c>
      <c r="J30" s="3" t="s">
        <v>2603</v>
      </c>
      <c r="K30" s="9" t="s">
        <v>2551</v>
      </c>
      <c r="L30" s="12" t="s">
        <v>2552</v>
      </c>
      <c r="M30" s="4" t="s">
        <v>1115</v>
      </c>
      <c r="N30" s="4" t="s">
        <v>2652</v>
      </c>
      <c r="O30" s="10" t="s">
        <v>2505</v>
      </c>
      <c r="P30" s="10" t="s">
        <v>2812</v>
      </c>
      <c r="Q30" s="4" t="s">
        <v>1783</v>
      </c>
      <c r="R30" s="6"/>
      <c r="S30" s="4" t="s">
        <v>2095</v>
      </c>
      <c r="T30" s="4" t="s">
        <v>2096</v>
      </c>
      <c r="U30" s="10" t="s">
        <v>3062</v>
      </c>
      <c r="V30" s="6"/>
      <c r="W30" s="7" t="s">
        <v>232</v>
      </c>
      <c r="X30" s="3" t="s">
        <v>33</v>
      </c>
      <c r="Y30" s="7" t="s">
        <v>232</v>
      </c>
      <c r="Z30" s="3" t="s">
        <v>24</v>
      </c>
      <c r="AA30" s="7" t="s">
        <v>362</v>
      </c>
      <c r="AB30" s="3" t="s">
        <v>2475</v>
      </c>
      <c r="AC30" s="3" t="s">
        <v>3148</v>
      </c>
      <c r="AD30" s="3" t="s">
        <v>21</v>
      </c>
      <c r="AE30" s="6"/>
      <c r="AF30" s="3" t="s">
        <v>21</v>
      </c>
      <c r="AG30" s="3"/>
      <c r="AH30" s="3" t="s">
        <v>27</v>
      </c>
      <c r="AI30" s="3" t="s">
        <v>28</v>
      </c>
      <c r="AJ30" s="3" t="s">
        <v>4700</v>
      </c>
      <c r="AK30" s="3" t="s">
        <v>68</v>
      </c>
      <c r="AL30" s="3" t="s">
        <v>245</v>
      </c>
      <c r="AM30" s="3" t="s">
        <v>2472</v>
      </c>
      <c r="AN30" s="13" t="s">
        <v>3495</v>
      </c>
      <c r="AO30" s="10" t="s">
        <v>3233</v>
      </c>
      <c r="AP30" s="8" t="s">
        <v>2485</v>
      </c>
      <c r="AQ30" s="8" t="s">
        <v>4572</v>
      </c>
      <c r="AR30" s="13" t="s">
        <v>4573</v>
      </c>
      <c r="AS30" s="8" t="s">
        <v>3486</v>
      </c>
      <c r="AT30" s="8" t="s">
        <v>2568</v>
      </c>
      <c r="AU30" s="8" t="s">
        <v>3144</v>
      </c>
      <c r="AV30" s="3" t="s">
        <v>3233</v>
      </c>
      <c r="AW30" s="8"/>
      <c r="AX30" s="8" t="s">
        <v>3496</v>
      </c>
      <c r="AY30" s="134" t="s">
        <v>3497</v>
      </c>
      <c r="AZ30" s="134" t="s">
        <v>3498</v>
      </c>
      <c r="BA30" s="3" t="s">
        <v>2417</v>
      </c>
      <c r="BB30" s="3"/>
      <c r="BC30" s="3" t="s">
        <v>963</v>
      </c>
      <c r="BD30" s="3" t="s">
        <v>937</v>
      </c>
      <c r="BE30" s="3" t="s">
        <v>3195</v>
      </c>
      <c r="BF30" s="10" t="s">
        <v>3144</v>
      </c>
      <c r="BG30" s="133" t="s">
        <v>963</v>
      </c>
      <c r="BH30" s="3" t="s">
        <v>97</v>
      </c>
      <c r="BI30" s="8" t="s">
        <v>3493</v>
      </c>
      <c r="BJ30" s="3" t="s">
        <v>3494</v>
      </c>
      <c r="BK30" s="3" t="s">
        <v>21</v>
      </c>
      <c r="BL30" s="3"/>
      <c r="BM30" s="3"/>
      <c r="BN30" s="3" t="s">
        <v>21</v>
      </c>
      <c r="BO30" s="3"/>
      <c r="BP30" s="3"/>
      <c r="BQ30" s="26" t="s">
        <v>3499</v>
      </c>
      <c r="BR30" s="131" t="s">
        <v>3233</v>
      </c>
    </row>
    <row r="31" spans="1:70" s="153" customFormat="1" ht="40.15" customHeight="1" x14ac:dyDescent="0.25">
      <c r="A31" s="13" t="s">
        <v>5100</v>
      </c>
      <c r="B31" s="2" t="s">
        <v>421</v>
      </c>
      <c r="C31" s="10" t="s">
        <v>938</v>
      </c>
      <c r="D31" s="10"/>
      <c r="E31" s="10" t="s">
        <v>938</v>
      </c>
      <c r="F31" s="3" t="s">
        <v>52</v>
      </c>
      <c r="G31" s="3" t="s">
        <v>1050</v>
      </c>
      <c r="H31" s="3" t="s">
        <v>422</v>
      </c>
      <c r="I31" s="3" t="s">
        <v>2603</v>
      </c>
      <c r="J31" s="3" t="s">
        <v>2603</v>
      </c>
      <c r="K31" s="4" t="s">
        <v>2104</v>
      </c>
      <c r="L31" s="5" t="s">
        <v>2105</v>
      </c>
      <c r="M31" s="4" t="s">
        <v>1115</v>
      </c>
      <c r="N31" s="4" t="s">
        <v>2652</v>
      </c>
      <c r="O31" s="10" t="s">
        <v>2505</v>
      </c>
      <c r="P31" s="10" t="s">
        <v>2663</v>
      </c>
      <c r="Q31" s="4" t="s">
        <v>2106</v>
      </c>
      <c r="R31" s="6"/>
      <c r="S31" s="4" t="s">
        <v>2107</v>
      </c>
      <c r="T31" s="4" t="s">
        <v>2108</v>
      </c>
      <c r="U31" s="10" t="s">
        <v>3063</v>
      </c>
      <c r="V31" s="6"/>
      <c r="W31" s="7" t="s">
        <v>168</v>
      </c>
      <c r="X31" s="3" t="s">
        <v>33</v>
      </c>
      <c r="Y31" s="7" t="s">
        <v>168</v>
      </c>
      <c r="Z31" s="3" t="s">
        <v>24</v>
      </c>
      <c r="AA31" s="7" t="s">
        <v>168</v>
      </c>
      <c r="AB31" s="3" t="s">
        <v>2475</v>
      </c>
      <c r="AC31" s="3" t="s">
        <v>3148</v>
      </c>
      <c r="AD31" s="3" t="s">
        <v>21</v>
      </c>
      <c r="AE31" s="6"/>
      <c r="AF31" s="3" t="s">
        <v>21</v>
      </c>
      <c r="AG31" s="3"/>
      <c r="AH31" s="3" t="s">
        <v>27</v>
      </c>
      <c r="AI31" s="3" t="s">
        <v>28</v>
      </c>
      <c r="AJ31" s="3" t="s">
        <v>4700</v>
      </c>
      <c r="AK31" s="3" t="s">
        <v>68</v>
      </c>
      <c r="AL31" s="3" t="s">
        <v>313</v>
      </c>
      <c r="AM31" s="3" t="s">
        <v>3510</v>
      </c>
      <c r="AN31" s="13" t="s">
        <v>3511</v>
      </c>
      <c r="AO31" s="10" t="s">
        <v>3233</v>
      </c>
      <c r="AP31" s="8" t="s">
        <v>3512</v>
      </c>
      <c r="AQ31" s="8" t="s">
        <v>3513</v>
      </c>
      <c r="AR31" s="10" t="s">
        <v>2472</v>
      </c>
      <c r="AS31" s="3"/>
      <c r="AT31" s="3"/>
      <c r="AU31" s="3"/>
      <c r="AV31" s="3"/>
      <c r="AW31" s="3"/>
      <c r="AX31" s="3" t="s">
        <v>2417</v>
      </c>
      <c r="AY31" s="44">
        <v>43294</v>
      </c>
      <c r="AZ31" s="44" t="s">
        <v>3441</v>
      </c>
      <c r="BA31" s="3" t="s">
        <v>2417</v>
      </c>
      <c r="BB31" s="3"/>
      <c r="BC31" s="3" t="s">
        <v>963</v>
      </c>
      <c r="BD31" s="3" t="s">
        <v>937</v>
      </c>
      <c r="BE31" s="3" t="s">
        <v>3196</v>
      </c>
      <c r="BF31" s="10" t="s">
        <v>3514</v>
      </c>
      <c r="BG31" s="133" t="s">
        <v>963</v>
      </c>
      <c r="BH31" s="3" t="s">
        <v>97</v>
      </c>
      <c r="BI31" s="8" t="s">
        <v>3482</v>
      </c>
      <c r="BJ31" s="3" t="s">
        <v>3494</v>
      </c>
      <c r="BK31" s="3" t="s">
        <v>21</v>
      </c>
      <c r="BL31" s="3"/>
      <c r="BM31" s="3"/>
      <c r="BN31" s="3" t="s">
        <v>21</v>
      </c>
      <c r="BO31" s="3"/>
      <c r="BP31" s="3"/>
      <c r="BQ31" s="26" t="s">
        <v>3515</v>
      </c>
      <c r="BR31" s="131" t="s">
        <v>3233</v>
      </c>
    </row>
    <row r="32" spans="1:70" s="153" customFormat="1" ht="40.15" customHeight="1" x14ac:dyDescent="0.25">
      <c r="A32" s="13" t="s">
        <v>5101</v>
      </c>
      <c r="B32" s="14" t="s">
        <v>1103</v>
      </c>
      <c r="C32" s="10" t="s">
        <v>938</v>
      </c>
      <c r="D32" s="10"/>
      <c r="E32" s="10" t="s">
        <v>938</v>
      </c>
      <c r="F32" s="10" t="s">
        <v>19</v>
      </c>
      <c r="G32" s="10" t="s">
        <v>979</v>
      </c>
      <c r="H32" s="13" t="s">
        <v>3125</v>
      </c>
      <c r="I32" s="3" t="s">
        <v>2603</v>
      </c>
      <c r="J32" s="3" t="s">
        <v>2603</v>
      </c>
      <c r="K32" s="9" t="s">
        <v>1090</v>
      </c>
      <c r="L32" s="12" t="s">
        <v>2553</v>
      </c>
      <c r="M32" s="4" t="s">
        <v>1115</v>
      </c>
      <c r="N32" s="4" t="s">
        <v>2652</v>
      </c>
      <c r="O32" s="10" t="s">
        <v>2505</v>
      </c>
      <c r="P32" s="10" t="s">
        <v>2710</v>
      </c>
      <c r="Q32" s="10" t="s">
        <v>2344</v>
      </c>
      <c r="R32" s="6"/>
      <c r="S32" s="9" t="s">
        <v>1091</v>
      </c>
      <c r="T32" s="22"/>
      <c r="U32" s="10" t="e">
        <v>#N/A</v>
      </c>
      <c r="V32" s="6"/>
      <c r="W32" s="21" t="s">
        <v>1108</v>
      </c>
      <c r="X32" s="10" t="s">
        <v>33</v>
      </c>
      <c r="Y32" s="13" t="s">
        <v>1099</v>
      </c>
      <c r="Z32" s="3" t="s">
        <v>86</v>
      </c>
      <c r="AA32" s="13" t="s">
        <v>1104</v>
      </c>
      <c r="AB32" s="3" t="s">
        <v>2475</v>
      </c>
      <c r="AC32" s="3" t="s">
        <v>3148</v>
      </c>
      <c r="AD32" s="10"/>
      <c r="AE32" s="6"/>
      <c r="AF32" s="10"/>
      <c r="AG32" s="10"/>
      <c r="AH32" s="10" t="s">
        <v>28</v>
      </c>
      <c r="AI32" s="16" t="s">
        <v>27</v>
      </c>
      <c r="AJ32" s="3" t="s">
        <v>3151</v>
      </c>
      <c r="AK32" s="8" t="s">
        <v>3139</v>
      </c>
      <c r="AL32" s="8" t="s">
        <v>3461</v>
      </c>
      <c r="AM32" s="13" t="s">
        <v>2472</v>
      </c>
      <c r="AN32" s="13" t="s">
        <v>5395</v>
      </c>
      <c r="AO32" s="10" t="s">
        <v>3233</v>
      </c>
      <c r="AP32" s="3" t="s">
        <v>3462</v>
      </c>
      <c r="AQ32" s="8" t="s">
        <v>3463</v>
      </c>
      <c r="AR32" s="3" t="s">
        <v>3464</v>
      </c>
      <c r="AS32" s="3"/>
      <c r="AT32" s="3"/>
      <c r="AU32" s="3"/>
      <c r="AV32" s="3"/>
      <c r="AW32" s="3"/>
      <c r="AX32" s="13" t="s">
        <v>3428</v>
      </c>
      <c r="AY32" s="134" t="s">
        <v>3465</v>
      </c>
      <c r="AZ32" s="134" t="s">
        <v>3466</v>
      </c>
      <c r="BA32" s="10" t="s">
        <v>1080</v>
      </c>
      <c r="BB32" s="10"/>
      <c r="BC32" s="13" t="s">
        <v>3467</v>
      </c>
      <c r="BD32" s="10" t="s">
        <v>32</v>
      </c>
      <c r="BE32" s="21" t="s">
        <v>3468</v>
      </c>
      <c r="BF32" s="13" t="s">
        <v>3469</v>
      </c>
      <c r="BG32" s="10" t="s">
        <v>32</v>
      </c>
      <c r="BH32" s="10"/>
      <c r="BI32" s="10"/>
      <c r="BJ32" s="10"/>
      <c r="BK32" s="10"/>
      <c r="BL32" s="10"/>
      <c r="BM32" s="10"/>
      <c r="BN32" s="10"/>
      <c r="BO32" s="10"/>
      <c r="BP32" s="10"/>
      <c r="BQ32" s="26" t="s">
        <v>3470</v>
      </c>
      <c r="BR32" s="131" t="s">
        <v>3233</v>
      </c>
    </row>
    <row r="33" spans="1:70" s="153" customFormat="1" ht="40.15" customHeight="1" x14ac:dyDescent="0.25">
      <c r="A33" s="13" t="s">
        <v>5102</v>
      </c>
      <c r="B33" s="2" t="s">
        <v>642</v>
      </c>
      <c r="C33" s="10" t="s">
        <v>938</v>
      </c>
      <c r="D33" s="10"/>
      <c r="E33" s="10" t="s">
        <v>938</v>
      </c>
      <c r="F33" s="3" t="s">
        <v>19</v>
      </c>
      <c r="G33" s="3" t="s">
        <v>989</v>
      </c>
      <c r="H33" s="3" t="s">
        <v>643</v>
      </c>
      <c r="I33" s="3" t="s">
        <v>2603</v>
      </c>
      <c r="J33" s="3" t="s">
        <v>2603</v>
      </c>
      <c r="K33" s="9" t="s">
        <v>2554</v>
      </c>
      <c r="L33" s="12" t="s">
        <v>2555</v>
      </c>
      <c r="M33" s="4" t="s">
        <v>2548</v>
      </c>
      <c r="N33" s="4" t="s">
        <v>2652</v>
      </c>
      <c r="O33" s="10" t="s">
        <v>2654</v>
      </c>
      <c r="P33" s="10" t="s">
        <v>2678</v>
      </c>
      <c r="Q33" s="4" t="s">
        <v>2120</v>
      </c>
      <c r="R33" s="6"/>
      <c r="S33" s="4" t="s">
        <v>2121</v>
      </c>
      <c r="T33" s="4" t="s">
        <v>21</v>
      </c>
      <c r="U33" s="10" t="s">
        <v>3064</v>
      </c>
      <c r="V33" s="6"/>
      <c r="W33" s="7" t="s">
        <v>87</v>
      </c>
      <c r="X33" s="3" t="s">
        <v>33</v>
      </c>
      <c r="Y33" s="7" t="s">
        <v>87</v>
      </c>
      <c r="Z33" s="3" t="s">
        <v>86</v>
      </c>
      <c r="AA33" s="7" t="s">
        <v>87</v>
      </c>
      <c r="AB33" s="3" t="s">
        <v>4690</v>
      </c>
      <c r="AC33" s="3" t="s">
        <v>4857</v>
      </c>
      <c r="AD33" s="8" t="s">
        <v>4856</v>
      </c>
      <c r="AE33" s="6"/>
      <c r="AF33" s="3" t="s">
        <v>21</v>
      </c>
      <c r="AG33" s="3"/>
      <c r="AH33" s="3" t="s">
        <v>27</v>
      </c>
      <c r="AI33" s="3" t="s">
        <v>28</v>
      </c>
      <c r="AJ33" s="3" t="s">
        <v>3151</v>
      </c>
      <c r="AK33" s="8" t="s">
        <v>3139</v>
      </c>
      <c r="AL33" s="8" t="s">
        <v>3537</v>
      </c>
      <c r="AM33" s="13" t="s">
        <v>3538</v>
      </c>
      <c r="AN33" s="13" t="s">
        <v>3539</v>
      </c>
      <c r="AO33" s="10" t="s">
        <v>3233</v>
      </c>
      <c r="AP33" s="8" t="s">
        <v>3541</v>
      </c>
      <c r="AQ33" s="8" t="s">
        <v>3540</v>
      </c>
      <c r="AR33" s="10" t="s">
        <v>3464</v>
      </c>
      <c r="AS33" s="8" t="s">
        <v>3542</v>
      </c>
      <c r="AT33" s="8" t="s">
        <v>2568</v>
      </c>
      <c r="AU33" s="8" t="s">
        <v>3144</v>
      </c>
      <c r="AV33" s="3" t="s">
        <v>3233</v>
      </c>
      <c r="AW33" s="3"/>
      <c r="AX33" s="3" t="s">
        <v>1080</v>
      </c>
      <c r="AY33" s="44">
        <v>37714</v>
      </c>
      <c r="AZ33" s="44" t="s">
        <v>3522</v>
      </c>
      <c r="BA33" s="3" t="s">
        <v>1080</v>
      </c>
      <c r="BB33" s="3"/>
      <c r="BC33" s="8" t="s">
        <v>3543</v>
      </c>
      <c r="BD33" s="3" t="s">
        <v>32</v>
      </c>
      <c r="BE33" s="8" t="s">
        <v>3544</v>
      </c>
      <c r="BF33" s="13" t="s">
        <v>3545</v>
      </c>
      <c r="BG33" s="133" t="s">
        <v>2367</v>
      </c>
      <c r="BH33" s="3" t="s">
        <v>97</v>
      </c>
      <c r="BI33" s="8" t="s">
        <v>3482</v>
      </c>
      <c r="BJ33" s="3" t="s">
        <v>3494</v>
      </c>
      <c r="BK33" s="3" t="s">
        <v>21</v>
      </c>
      <c r="BL33" s="3"/>
      <c r="BM33" s="3"/>
      <c r="BN33" s="3" t="s">
        <v>21</v>
      </c>
      <c r="BO33" s="3"/>
      <c r="BP33" s="3"/>
      <c r="BQ33" s="26" t="s">
        <v>5649</v>
      </c>
      <c r="BR33" s="131" t="s">
        <v>3233</v>
      </c>
    </row>
    <row r="34" spans="1:70" s="153" customFormat="1" ht="40.15" customHeight="1" x14ac:dyDescent="0.25">
      <c r="A34" s="13" t="s">
        <v>5103</v>
      </c>
      <c r="B34" s="2" t="s">
        <v>464</v>
      </c>
      <c r="C34" s="10" t="s">
        <v>938</v>
      </c>
      <c r="D34" s="10"/>
      <c r="E34" s="10" t="s">
        <v>938</v>
      </c>
      <c r="F34" s="3" t="s">
        <v>19</v>
      </c>
      <c r="G34" s="3" t="s">
        <v>1022</v>
      </c>
      <c r="H34" s="3" t="s">
        <v>465</v>
      </c>
      <c r="I34" s="3" t="s">
        <v>2603</v>
      </c>
      <c r="J34" s="3" t="s">
        <v>2603</v>
      </c>
      <c r="K34" s="4" t="s">
        <v>2181</v>
      </c>
      <c r="L34" s="5" t="s">
        <v>2182</v>
      </c>
      <c r="M34" s="4" t="s">
        <v>1115</v>
      </c>
      <c r="N34" s="4" t="s">
        <v>2652</v>
      </c>
      <c r="O34" s="10" t="s">
        <v>2505</v>
      </c>
      <c r="P34" s="10" t="s">
        <v>2813</v>
      </c>
      <c r="Q34" s="4" t="s">
        <v>2183</v>
      </c>
      <c r="R34" s="6"/>
      <c r="S34" s="4" t="s">
        <v>2184</v>
      </c>
      <c r="T34" s="4" t="s">
        <v>2185</v>
      </c>
      <c r="U34" s="10" t="s">
        <v>3065</v>
      </c>
      <c r="V34" s="6"/>
      <c r="W34" s="7" t="s">
        <v>49</v>
      </c>
      <c r="X34" s="3" t="s">
        <v>33</v>
      </c>
      <c r="Y34" s="7" t="s">
        <v>49</v>
      </c>
      <c r="Z34" s="3" t="s">
        <v>24</v>
      </c>
      <c r="AA34" s="7" t="s">
        <v>49</v>
      </c>
      <c r="AB34" s="3" t="s">
        <v>2475</v>
      </c>
      <c r="AC34" s="3" t="s">
        <v>3148</v>
      </c>
      <c r="AD34" s="3" t="s">
        <v>21</v>
      </c>
      <c r="AE34" s="6"/>
      <c r="AF34" s="3" t="s">
        <v>21</v>
      </c>
      <c r="AG34" s="3"/>
      <c r="AH34" s="3" t="s">
        <v>27</v>
      </c>
      <c r="AI34" s="3" t="s">
        <v>28</v>
      </c>
      <c r="AJ34" s="3" t="s">
        <v>4700</v>
      </c>
      <c r="AK34" s="3" t="s">
        <v>68</v>
      </c>
      <c r="AL34" s="3" t="s">
        <v>217</v>
      </c>
      <c r="AM34" s="13" t="s">
        <v>2472</v>
      </c>
      <c r="AN34" s="13" t="s">
        <v>3531</v>
      </c>
      <c r="AO34" s="10" t="s">
        <v>3233</v>
      </c>
      <c r="AP34" s="3" t="s">
        <v>2483</v>
      </c>
      <c r="AQ34" s="8" t="s">
        <v>3531</v>
      </c>
      <c r="AR34" s="10" t="s">
        <v>2472</v>
      </c>
      <c r="AS34" s="8" t="s">
        <v>3601</v>
      </c>
      <c r="AT34" s="8" t="s">
        <v>3608</v>
      </c>
      <c r="AU34" s="8" t="s">
        <v>3144</v>
      </c>
      <c r="AV34" s="3" t="s">
        <v>3233</v>
      </c>
      <c r="AW34" s="3"/>
      <c r="AX34" s="3" t="s">
        <v>2417</v>
      </c>
      <c r="AY34" s="44">
        <v>43294</v>
      </c>
      <c r="AZ34" s="44" t="s">
        <v>3441</v>
      </c>
      <c r="BA34" s="3" t="s">
        <v>2417</v>
      </c>
      <c r="BB34" s="3"/>
      <c r="BC34" s="3" t="s">
        <v>963</v>
      </c>
      <c r="BD34" s="3" t="s">
        <v>937</v>
      </c>
      <c r="BE34" s="3" t="s">
        <v>3194</v>
      </c>
      <c r="BF34" s="10" t="s">
        <v>3144</v>
      </c>
      <c r="BG34" s="3" t="s">
        <v>963</v>
      </c>
      <c r="BH34" s="3" t="s">
        <v>97</v>
      </c>
      <c r="BI34" s="8" t="s">
        <v>3482</v>
      </c>
      <c r="BJ34" s="3" t="s">
        <v>3494</v>
      </c>
      <c r="BK34" s="3" t="s">
        <v>21</v>
      </c>
      <c r="BL34" s="3"/>
      <c r="BM34" s="3"/>
      <c r="BN34" s="3" t="s">
        <v>21</v>
      </c>
      <c r="BO34" s="3"/>
      <c r="BP34" s="3"/>
      <c r="BQ34" s="26" t="s">
        <v>3609</v>
      </c>
      <c r="BR34" s="131" t="s">
        <v>3233</v>
      </c>
    </row>
    <row r="35" spans="1:70" s="153" customFormat="1" ht="40.15" customHeight="1" x14ac:dyDescent="0.25">
      <c r="A35" s="13" t="s">
        <v>5104</v>
      </c>
      <c r="B35" s="2" t="s">
        <v>482</v>
      </c>
      <c r="C35" s="10" t="s">
        <v>938</v>
      </c>
      <c r="D35" s="10"/>
      <c r="E35" s="10" t="s">
        <v>938</v>
      </c>
      <c r="F35" s="3" t="s">
        <v>52</v>
      </c>
      <c r="G35" s="3" t="s">
        <v>979</v>
      </c>
      <c r="H35" s="3" t="s">
        <v>483</v>
      </c>
      <c r="I35" s="3" t="s">
        <v>2603</v>
      </c>
      <c r="J35" s="3" t="s">
        <v>2603</v>
      </c>
      <c r="K35" s="4" t="s">
        <v>2295</v>
      </c>
      <c r="L35" s="5" t="s">
        <v>2296</v>
      </c>
      <c r="M35" s="4" t="s">
        <v>1130</v>
      </c>
      <c r="N35" s="4" t="s">
        <v>2652</v>
      </c>
      <c r="O35" s="10" t="s">
        <v>2655</v>
      </c>
      <c r="P35" s="10" t="s">
        <v>2725</v>
      </c>
      <c r="Q35" s="4" t="s">
        <v>2297</v>
      </c>
      <c r="R35" s="6"/>
      <c r="S35" s="4" t="s">
        <v>2298</v>
      </c>
      <c r="T35" s="4" t="s">
        <v>2299</v>
      </c>
      <c r="U35" s="10" t="s">
        <v>3066</v>
      </c>
      <c r="V35" s="6"/>
      <c r="W35" s="7" t="s">
        <v>105</v>
      </c>
      <c r="X35" s="3" t="s">
        <v>33</v>
      </c>
      <c r="Y35" s="7" t="s">
        <v>121</v>
      </c>
      <c r="Z35" s="3" t="s">
        <v>86</v>
      </c>
      <c r="AA35" s="7" t="s">
        <v>105</v>
      </c>
      <c r="AB35" s="3" t="s">
        <v>2475</v>
      </c>
      <c r="AC35" s="3" t="s">
        <v>3148</v>
      </c>
      <c r="AD35" s="3" t="s">
        <v>21</v>
      </c>
      <c r="AE35" s="6"/>
      <c r="AF35" s="3" t="s">
        <v>21</v>
      </c>
      <c r="AG35" s="3"/>
      <c r="AH35" s="3" t="s">
        <v>27</v>
      </c>
      <c r="AI35" s="3" t="s">
        <v>28</v>
      </c>
      <c r="AJ35" s="3" t="s">
        <v>3151</v>
      </c>
      <c r="AK35" s="3" t="s">
        <v>3622</v>
      </c>
      <c r="AL35" s="3" t="s">
        <v>3623</v>
      </c>
      <c r="AM35" s="3" t="s">
        <v>3624</v>
      </c>
      <c r="AN35" s="13" t="s">
        <v>3625</v>
      </c>
      <c r="AO35" s="20" t="s">
        <v>3613</v>
      </c>
      <c r="AP35" s="8" t="s">
        <v>3626</v>
      </c>
      <c r="AQ35" s="8" t="s">
        <v>3627</v>
      </c>
      <c r="AR35" s="8" t="s">
        <v>3628</v>
      </c>
      <c r="AS35" s="3" t="s">
        <v>3629</v>
      </c>
      <c r="AT35" s="3" t="s">
        <v>3630</v>
      </c>
      <c r="AU35" s="3" t="s">
        <v>3631</v>
      </c>
      <c r="AV35" s="3"/>
      <c r="AW35" s="3"/>
      <c r="AX35" s="3" t="s">
        <v>2441</v>
      </c>
      <c r="AY35" s="21" t="s">
        <v>3632</v>
      </c>
      <c r="AZ35" s="15" t="s">
        <v>3144</v>
      </c>
      <c r="BA35" s="3" t="s">
        <v>2417</v>
      </c>
      <c r="BB35" s="3"/>
      <c r="BC35" s="3" t="s">
        <v>68</v>
      </c>
      <c r="BD35" s="3" t="s">
        <v>3152</v>
      </c>
      <c r="BE35" s="3" t="s">
        <v>3197</v>
      </c>
      <c r="BF35" s="10" t="s">
        <v>3633</v>
      </c>
      <c r="BG35" s="133" t="s">
        <v>4700</v>
      </c>
      <c r="BH35" s="3"/>
      <c r="BI35" s="3"/>
      <c r="BJ35" s="3"/>
      <c r="BK35" s="3" t="s">
        <v>21</v>
      </c>
      <c r="BL35" s="3"/>
      <c r="BM35" s="3"/>
      <c r="BN35" s="3" t="s">
        <v>21</v>
      </c>
      <c r="BO35" s="3"/>
      <c r="BP35" s="3"/>
      <c r="BQ35" s="26" t="s">
        <v>3634</v>
      </c>
      <c r="BR35" s="131" t="s">
        <v>3233</v>
      </c>
    </row>
    <row r="36" spans="1:70" s="153" customFormat="1" ht="78.75" x14ac:dyDescent="0.25">
      <c r="A36" s="13" t="s">
        <v>5105</v>
      </c>
      <c r="B36" s="14" t="s">
        <v>2435</v>
      </c>
      <c r="C36" s="10" t="s">
        <v>938</v>
      </c>
      <c r="D36" s="10"/>
      <c r="E36" s="10" t="s">
        <v>938</v>
      </c>
      <c r="F36" s="10" t="s">
        <v>19</v>
      </c>
      <c r="G36" s="19" t="s">
        <v>2457</v>
      </c>
      <c r="H36" s="13" t="s">
        <v>2439</v>
      </c>
      <c r="I36" s="3" t="s">
        <v>2603</v>
      </c>
      <c r="J36" s="3" t="s">
        <v>2603</v>
      </c>
      <c r="K36" s="20" t="s">
        <v>2456</v>
      </c>
      <c r="L36" s="13" t="s">
        <v>2436</v>
      </c>
      <c r="M36" s="4" t="s">
        <v>2548</v>
      </c>
      <c r="N36" s="4" t="s">
        <v>2652</v>
      </c>
      <c r="O36" s="10" t="s">
        <v>2505</v>
      </c>
      <c r="P36" s="10" t="s">
        <v>2710</v>
      </c>
      <c r="Q36" s="10" t="s">
        <v>2437</v>
      </c>
      <c r="R36" s="6"/>
      <c r="S36" s="20" t="s">
        <v>2438</v>
      </c>
      <c r="T36" s="19"/>
      <c r="U36" s="10" t="e">
        <v>#N/A</v>
      </c>
      <c r="V36" s="6"/>
      <c r="W36" s="13" t="s">
        <v>2421</v>
      </c>
      <c r="X36" s="3" t="s">
        <v>33</v>
      </c>
      <c r="Y36" s="13" t="s">
        <v>2421</v>
      </c>
      <c r="Z36" s="10" t="s">
        <v>2434</v>
      </c>
      <c r="AA36" s="13" t="s">
        <v>2421</v>
      </c>
      <c r="AB36" s="3" t="s">
        <v>2475</v>
      </c>
      <c r="AC36" s="3" t="s">
        <v>3148</v>
      </c>
      <c r="AD36" s="19"/>
      <c r="AE36" s="6"/>
      <c r="AF36" s="19"/>
      <c r="AG36" s="19"/>
      <c r="AH36" s="3" t="s">
        <v>27</v>
      </c>
      <c r="AI36" s="3" t="s">
        <v>28</v>
      </c>
      <c r="AJ36" s="3" t="s">
        <v>4700</v>
      </c>
      <c r="AK36" s="3" t="s">
        <v>68</v>
      </c>
      <c r="AL36" s="19" t="s">
        <v>2440</v>
      </c>
      <c r="AM36" s="19" t="s">
        <v>3381</v>
      </c>
      <c r="AN36" s="13" t="s">
        <v>3506</v>
      </c>
      <c r="AO36" s="10" t="s">
        <v>3233</v>
      </c>
      <c r="AP36" s="10" t="s">
        <v>3507</v>
      </c>
      <c r="AQ36" s="13" t="s">
        <v>3508</v>
      </c>
      <c r="AR36" s="10" t="s">
        <v>3464</v>
      </c>
      <c r="AS36" s="19"/>
      <c r="AT36" s="19"/>
      <c r="AU36" s="19"/>
      <c r="AV36" s="19"/>
      <c r="AW36" s="19"/>
      <c r="AX36" s="3" t="s">
        <v>963</v>
      </c>
      <c r="AY36" s="134" t="s">
        <v>3509</v>
      </c>
      <c r="AZ36" s="44" t="s">
        <v>3381</v>
      </c>
      <c r="BA36" s="3" t="s">
        <v>963</v>
      </c>
      <c r="BB36" s="3"/>
      <c r="BC36" s="8" t="s">
        <v>3372</v>
      </c>
      <c r="BD36" s="3" t="s">
        <v>32</v>
      </c>
      <c r="BE36" s="8" t="s">
        <v>5569</v>
      </c>
      <c r="BF36" s="21" t="s">
        <v>3380</v>
      </c>
      <c r="BG36" s="133" t="s">
        <v>32</v>
      </c>
      <c r="BH36" s="19"/>
      <c r="BI36" s="19"/>
      <c r="BJ36" s="19"/>
      <c r="BK36" s="19"/>
      <c r="BL36" s="19"/>
      <c r="BM36" s="19"/>
      <c r="BN36" s="19"/>
      <c r="BO36" s="19"/>
      <c r="BP36" s="19"/>
      <c r="BQ36" s="14"/>
      <c r="BR36" s="131" t="s">
        <v>3233</v>
      </c>
    </row>
    <row r="40" spans="1:70" s="89" customFormat="1" ht="31.15" customHeight="1" x14ac:dyDescent="0.2">
      <c r="A40" s="213" t="s">
        <v>4659</v>
      </c>
      <c r="B40" s="215" t="s">
        <v>941</v>
      </c>
      <c r="C40" s="215" t="s">
        <v>4660</v>
      </c>
      <c r="D40" s="213" t="s">
        <v>4661</v>
      </c>
      <c r="E40" s="213"/>
      <c r="F40" s="213"/>
      <c r="G40" s="213"/>
      <c r="H40" s="213"/>
      <c r="I40" s="213" t="s">
        <v>4662</v>
      </c>
      <c r="J40" s="213" t="s">
        <v>3274</v>
      </c>
      <c r="K40" s="213"/>
      <c r="L40" s="213"/>
      <c r="M40" s="213"/>
      <c r="N40" s="213"/>
      <c r="O40" s="213"/>
      <c r="P40" s="213" t="s">
        <v>4663</v>
      </c>
      <c r="Q40" s="213"/>
      <c r="R40" s="213"/>
      <c r="S40" s="213"/>
      <c r="T40" s="213"/>
      <c r="U40" s="213"/>
      <c r="V40" s="213"/>
      <c r="W40" s="213"/>
      <c r="X40" s="213"/>
      <c r="Y40" s="213" t="s">
        <v>4664</v>
      </c>
      <c r="Z40" s="213"/>
      <c r="AA40" s="213"/>
      <c r="AB40" s="213"/>
      <c r="AC40" s="213"/>
      <c r="AD40" s="213"/>
      <c r="AE40" s="213"/>
      <c r="AF40" s="213"/>
      <c r="AG40" s="213"/>
      <c r="AH40" s="213"/>
      <c r="AI40" s="213" t="s">
        <v>4665</v>
      </c>
      <c r="AJ40" s="213"/>
      <c r="AK40" s="213"/>
      <c r="AL40" s="213" t="s">
        <v>4666</v>
      </c>
      <c r="AM40" s="213"/>
      <c r="AN40" s="213" t="s">
        <v>4667</v>
      </c>
      <c r="AO40" s="213" t="s">
        <v>52</v>
      </c>
    </row>
    <row r="41" spans="1:70" s="89" customFormat="1" ht="75.599999999999994" customHeight="1" x14ac:dyDescent="0.2">
      <c r="A41" s="213"/>
      <c r="B41" s="216"/>
      <c r="C41" s="216"/>
      <c r="D41" s="88" t="s">
        <v>4668</v>
      </c>
      <c r="E41" s="88" t="s">
        <v>4669</v>
      </c>
      <c r="F41" s="88" t="s">
        <v>4670</v>
      </c>
      <c r="G41" s="88" t="s">
        <v>3145</v>
      </c>
      <c r="H41" s="88" t="s">
        <v>3148</v>
      </c>
      <c r="I41" s="213"/>
      <c r="J41" s="88" t="s">
        <v>29</v>
      </c>
      <c r="K41" s="88" t="s">
        <v>35</v>
      </c>
      <c r="L41" s="88" t="s">
        <v>68</v>
      </c>
      <c r="M41" s="88" t="s">
        <v>134</v>
      </c>
      <c r="N41" s="88" t="s">
        <v>45</v>
      </c>
      <c r="O41" s="88" t="s">
        <v>4671</v>
      </c>
      <c r="P41" s="88" t="s">
        <v>1080</v>
      </c>
      <c r="Q41" s="88" t="s">
        <v>963</v>
      </c>
      <c r="R41" s="88" t="s">
        <v>3149</v>
      </c>
      <c r="S41" s="88" t="s">
        <v>3150</v>
      </c>
      <c r="T41" s="88" t="s">
        <v>3129</v>
      </c>
      <c r="U41" s="88" t="s">
        <v>3151</v>
      </c>
      <c r="V41" s="88" t="s">
        <v>957</v>
      </c>
      <c r="W41" s="88" t="s">
        <v>2417</v>
      </c>
      <c r="X41" s="88" t="s">
        <v>4672</v>
      </c>
      <c r="Y41" s="88" t="s">
        <v>1080</v>
      </c>
      <c r="Z41" s="88" t="s">
        <v>963</v>
      </c>
      <c r="AA41" s="88" t="s">
        <v>2367</v>
      </c>
      <c r="AB41" s="88" t="s">
        <v>3149</v>
      </c>
      <c r="AC41" s="88" t="s">
        <v>3150</v>
      </c>
      <c r="AD41" s="88" t="s">
        <v>3129</v>
      </c>
      <c r="AE41" s="88" t="s">
        <v>3151</v>
      </c>
      <c r="AF41" s="88" t="s">
        <v>32</v>
      </c>
      <c r="AG41" s="88" t="s">
        <v>48</v>
      </c>
      <c r="AH41" s="88" t="s">
        <v>3152</v>
      </c>
      <c r="AI41" s="88" t="s">
        <v>4673</v>
      </c>
      <c r="AJ41" s="88" t="s">
        <v>3149</v>
      </c>
      <c r="AK41" s="88" t="s">
        <v>4674</v>
      </c>
      <c r="AL41" s="88" t="s">
        <v>4675</v>
      </c>
      <c r="AM41" s="88" t="s">
        <v>4676</v>
      </c>
      <c r="AN41" s="213"/>
      <c r="AO41" s="213"/>
    </row>
    <row r="42" spans="1:70" s="72" customFormat="1" ht="52.9" customHeight="1" x14ac:dyDescent="0.2">
      <c r="A42" s="36"/>
      <c r="B42" s="73" t="s">
        <v>4705</v>
      </c>
      <c r="C42" s="88">
        <f>SUM(D42:H42)</f>
        <v>30</v>
      </c>
      <c r="D42" s="38">
        <f>SUM((COUNTIF($AB$7:$AB$37,"HT")+(COUNTIF($AB$7:$AB$37,"TK")+(COUNTIF($AB$7:$AB$37,"TP"))+(COUNTIF($AB$7:$AB$37,"TTT")))))</f>
        <v>1</v>
      </c>
      <c r="E42" s="38">
        <f>SUM((COUNTIF($AB$7:$AB$37,"PHT")+(COUNTIF($AB$7:$AB$37,"PK")+(COUNTIF($AB$7:$AB$37,"PTP"))+(COUNTIF($AB$7:$AB$37,"PTT")))))</f>
        <v>2</v>
      </c>
      <c r="F42" s="38">
        <f>SUM((COUNTIF($AB$7:$AB$37,"TBM")+(COUNTIF($AB$7:$AB$37,"TT"))))</f>
        <v>3</v>
      </c>
      <c r="G42" s="38">
        <f>COUNTIF($AB$7:$AB$37,"NV")</f>
        <v>0</v>
      </c>
      <c r="H42" s="38">
        <f>COUNTIF($AB$7:$AB$37,"GV")</f>
        <v>24</v>
      </c>
      <c r="I42" s="38">
        <f>COUNTIF($D$7:$D$37,"x")</f>
        <v>0</v>
      </c>
      <c r="J42" s="38">
        <f>COUNTIF($AJ$7:$AJ$37,"TS")</f>
        <v>0</v>
      </c>
      <c r="K42" s="38">
        <f>COUNTIF($AJ$7:$AJ$37,"THS")</f>
        <v>20</v>
      </c>
      <c r="L42" s="38">
        <f>COUNTIF($AJ$7:$AJ$37,"DH")</f>
        <v>10</v>
      </c>
      <c r="M42" s="38">
        <f>COUNTIF($AJ$7:$AJ$37,"CD")</f>
        <v>0</v>
      </c>
      <c r="N42" s="38">
        <f>COUNTIF($AJ$7:$AJ$37,"TC")</f>
        <v>0</v>
      </c>
      <c r="O42" s="38">
        <f>COUNTIF($AJ$7:$AJ$36,"")</f>
        <v>0</v>
      </c>
      <c r="P42" s="38">
        <f>COUNTIF($BA$7:$BA$37,"A")</f>
        <v>6</v>
      </c>
      <c r="Q42" s="38">
        <f>COUNTIF($BA$7:$BA$37,"B")</f>
        <v>3</v>
      </c>
      <c r="R42" s="38">
        <f>COUNTIF($BA$7:$BA$37,"TC")</f>
        <v>0</v>
      </c>
      <c r="S42" s="38">
        <f>COUNTIF($BA$7:$BA$37,"CD")</f>
        <v>0</v>
      </c>
      <c r="T42" s="38">
        <f>COUNTIF($BA$7:$BA$37,"DH")</f>
        <v>1</v>
      </c>
      <c r="U42" s="38">
        <f>COUNTIF($BA$7:$BA$37,"THS")</f>
        <v>0</v>
      </c>
      <c r="V42" s="38">
        <f>COUNTIF($BB$7:$BB$37,"IC3")</f>
        <v>0</v>
      </c>
      <c r="W42" s="38">
        <f>COUNTIF($BA$7:$BA$37,"UD CNTT CB")</f>
        <v>19</v>
      </c>
      <c r="X42" s="38">
        <f>COUNTIF($BA$7:$BA$37,"UD CNTT NC")</f>
        <v>0</v>
      </c>
      <c r="Y42" s="120">
        <f>SUM((COUNTIF($BG$7:$BG$37,"A"))+(COUNTIF($BG$7:$BG$37,"A1")))</f>
        <v>0</v>
      </c>
      <c r="Z42" s="120">
        <f>SUM((COUNTIF($BG$7:$BG$37,"B"))+(COUNTIF($BG$7:$BG$37,"A2")))</f>
        <v>9</v>
      </c>
      <c r="AA42" s="38">
        <f>COUNTIF($BG$7:$BG$37,"C")</f>
        <v>3</v>
      </c>
      <c r="AB42" s="38">
        <f>COUNTIF($BG$7:$BG$37,"TC")</f>
        <v>1</v>
      </c>
      <c r="AC42" s="38">
        <f>COUNTIF($BG$7:$BG$37,"CD")</f>
        <v>0</v>
      </c>
      <c r="AD42" s="38">
        <f>COUNTIF($BG$7:$BG$37,"DH")</f>
        <v>2</v>
      </c>
      <c r="AE42" s="38">
        <f>COUNTIF($BG$7:$BG$37,"THS")</f>
        <v>0</v>
      </c>
      <c r="AF42" s="38">
        <f>COUNTIF($BG$7:$BG$37,"B1")</f>
        <v>14</v>
      </c>
      <c r="AG42" s="38">
        <f>COUNTIF($BG$7:$BG$37,"B2")</f>
        <v>1</v>
      </c>
      <c r="AH42" s="38">
        <f>COUNTIF($BG$7:$BG$37,"C1")</f>
        <v>0</v>
      </c>
      <c r="AI42" s="38">
        <f>COUNTIF($BH$7:$BH$37,"Sơ cấp")</f>
        <v>18</v>
      </c>
      <c r="AJ42" s="38">
        <f>COUNTIF($BH$7:$BH$37,"Trung cấp")</f>
        <v>6</v>
      </c>
      <c r="AK42" s="38">
        <f>COUNTIF($BH$7:$BH$37,"Cao cấp")</f>
        <v>0</v>
      </c>
      <c r="AL42" s="38">
        <f>COUNTIF($X$7:$X$37,"Sở GDĐT TPHCM")</f>
        <v>30</v>
      </c>
      <c r="AM42" s="38">
        <f>COUNTIF($X$7:$X$37,"Trường CĐ Lý Tự Trọng TPHCM")</f>
        <v>0</v>
      </c>
      <c r="AN42" s="38">
        <f>COUNTIF($AG$7:$AG$37,"x")</f>
        <v>3</v>
      </c>
      <c r="AO42" s="38">
        <f>COUNTIF($F$7:$F$37,"Nữ")</f>
        <v>7</v>
      </c>
    </row>
    <row r="1297" spans="42:42" x14ac:dyDescent="0.25">
      <c r="AP1297" s="1" t="e">
        <f>COUNTIF(#REF!,"Thạc sỹ")</f>
        <v>#REF!</v>
      </c>
    </row>
  </sheetData>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5"/>
  <sheetViews>
    <sheetView topLeftCell="A4" zoomScaleNormal="100" zoomScaleSheetLayoutView="90" workbookViewId="0">
      <pane ySplit="3" topLeftCell="A40" activePane="bottomLeft" state="frozen"/>
      <selection activeCell="A4" sqref="A4"/>
      <selection pane="bottomLeft" activeCell="A7" sqref="A7:XFD3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3"/>
      <c r="AL1" s="42"/>
      <c r="AM1" s="42"/>
      <c r="AN1" s="55"/>
      <c r="AO1" s="55"/>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53"/>
      <c r="B2" s="53"/>
      <c r="C2" s="53"/>
      <c r="D2" s="53"/>
      <c r="E2" s="53"/>
      <c r="F2" s="53"/>
      <c r="G2" s="53"/>
      <c r="H2" s="53"/>
      <c r="I2" s="53"/>
      <c r="J2" s="53"/>
      <c r="K2" s="53"/>
      <c r="L2" s="41"/>
      <c r="M2" s="41"/>
      <c r="AC2" s="54"/>
      <c r="AD2" s="54"/>
      <c r="AE2" s="54"/>
      <c r="AF2" s="54"/>
      <c r="AG2" s="54"/>
      <c r="AH2" s="54"/>
      <c r="AI2" s="54"/>
      <c r="AJ2" s="54"/>
      <c r="AK2" s="54"/>
      <c r="AL2" s="54"/>
      <c r="AM2" s="54"/>
      <c r="AN2" s="55"/>
      <c r="AO2" s="55"/>
      <c r="AP2" s="54"/>
      <c r="AQ2" s="54"/>
      <c r="AR2" s="54"/>
      <c r="AS2" s="54"/>
      <c r="AT2" s="54"/>
      <c r="AU2" s="54"/>
      <c r="AV2" s="54"/>
      <c r="AW2" s="54"/>
      <c r="AX2" s="54"/>
      <c r="AY2" s="55"/>
      <c r="AZ2" s="55"/>
      <c r="BA2" s="54"/>
      <c r="BB2" s="56"/>
      <c r="BD2" s="54"/>
      <c r="BE2" s="55"/>
      <c r="BF2" s="55"/>
      <c r="BG2" s="43"/>
      <c r="BH2" s="54"/>
      <c r="BI2" s="54"/>
      <c r="BJ2" s="54"/>
      <c r="BK2" s="54"/>
      <c r="BL2" s="54"/>
      <c r="BM2" s="54"/>
      <c r="BN2" s="54"/>
      <c r="BO2" s="54"/>
      <c r="BP2" s="5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58" t="s">
        <v>3155</v>
      </c>
      <c r="AK6" s="58" t="s">
        <v>12</v>
      </c>
      <c r="AL6" s="58" t="s">
        <v>13</v>
      </c>
      <c r="AM6" s="58" t="s">
        <v>2449</v>
      </c>
      <c r="AN6" s="58" t="s">
        <v>2450</v>
      </c>
      <c r="AO6" s="58" t="s">
        <v>3242</v>
      </c>
      <c r="AP6" s="58" t="s">
        <v>2500</v>
      </c>
      <c r="AQ6" s="58" t="s">
        <v>3257</v>
      </c>
      <c r="AR6" s="58" t="s">
        <v>3243</v>
      </c>
      <c r="AS6" s="58" t="s">
        <v>3264</v>
      </c>
      <c r="AT6" s="58" t="s">
        <v>3257</v>
      </c>
      <c r="AU6" s="58" t="s">
        <v>3243</v>
      </c>
      <c r="AV6" s="58" t="s">
        <v>3266</v>
      </c>
      <c r="AW6" s="58" t="s">
        <v>3265</v>
      </c>
      <c r="AX6" s="58" t="s">
        <v>17</v>
      </c>
      <c r="AY6" s="58" t="s">
        <v>3270</v>
      </c>
      <c r="AZ6" s="58" t="s">
        <v>3243</v>
      </c>
      <c r="BA6" s="58" t="s">
        <v>3156</v>
      </c>
      <c r="BB6" s="58" t="s">
        <v>3808</v>
      </c>
      <c r="BC6" s="58" t="s">
        <v>2452</v>
      </c>
      <c r="BD6" s="58" t="s">
        <v>3127</v>
      </c>
      <c r="BE6" s="58" t="s">
        <v>3257</v>
      </c>
      <c r="BF6" s="58" t="s">
        <v>3115</v>
      </c>
      <c r="BG6" s="58" t="s">
        <v>3273</v>
      </c>
      <c r="BH6" s="58" t="s">
        <v>14</v>
      </c>
      <c r="BI6" s="58" t="s">
        <v>3270</v>
      </c>
      <c r="BJ6" s="58" t="s">
        <v>3243</v>
      </c>
      <c r="BK6" s="58" t="s">
        <v>15</v>
      </c>
      <c r="BL6" s="58" t="s">
        <v>3270</v>
      </c>
      <c r="BM6" s="58" t="s">
        <v>3243</v>
      </c>
      <c r="BN6" s="58" t="s">
        <v>16</v>
      </c>
      <c r="BO6" s="58" t="s">
        <v>3270</v>
      </c>
      <c r="BP6" s="58" t="s">
        <v>3243</v>
      </c>
      <c r="BQ6" s="224"/>
    </row>
    <row r="7" spans="1:70" s="153" customFormat="1" ht="54.6" customHeight="1" x14ac:dyDescent="0.25">
      <c r="A7" s="13" t="s">
        <v>5106</v>
      </c>
      <c r="B7" s="2" t="s">
        <v>672</v>
      </c>
      <c r="C7" s="10" t="s">
        <v>938</v>
      </c>
      <c r="D7" s="10"/>
      <c r="E7" s="10" t="s">
        <v>938</v>
      </c>
      <c r="F7" s="3" t="s">
        <v>52</v>
      </c>
      <c r="G7" s="3" t="s">
        <v>991</v>
      </c>
      <c r="H7" s="3" t="s">
        <v>673</v>
      </c>
      <c r="I7" s="3" t="s">
        <v>945</v>
      </c>
      <c r="J7" s="3" t="s">
        <v>945</v>
      </c>
      <c r="K7" s="4" t="s">
        <v>2014</v>
      </c>
      <c r="L7" s="5" t="s">
        <v>2015</v>
      </c>
      <c r="M7" s="4" t="s">
        <v>1116</v>
      </c>
      <c r="N7" s="4" t="s">
        <v>2652</v>
      </c>
      <c r="O7" s="10" t="s">
        <v>2505</v>
      </c>
      <c r="P7" s="10" t="s">
        <v>2736</v>
      </c>
      <c r="Q7" s="4" t="s">
        <v>2016</v>
      </c>
      <c r="R7" s="6"/>
      <c r="S7" s="4" t="s">
        <v>2017</v>
      </c>
      <c r="T7" s="19" t="s">
        <v>2018</v>
      </c>
      <c r="U7" s="10" t="s">
        <v>2964</v>
      </c>
      <c r="V7" s="6"/>
      <c r="W7" s="7" t="s">
        <v>87</v>
      </c>
      <c r="X7" s="3" t="s">
        <v>33</v>
      </c>
      <c r="Y7" s="7" t="s">
        <v>87</v>
      </c>
      <c r="Z7" s="3" t="s">
        <v>86</v>
      </c>
      <c r="AA7" s="7" t="s">
        <v>674</v>
      </c>
      <c r="AB7" s="3" t="s">
        <v>2475</v>
      </c>
      <c r="AC7" s="3" t="s">
        <v>3148</v>
      </c>
      <c r="AD7" s="3" t="s">
        <v>21</v>
      </c>
      <c r="AE7" s="6"/>
      <c r="AF7" s="3" t="s">
        <v>21</v>
      </c>
      <c r="AG7" s="3"/>
      <c r="AH7" s="3" t="s">
        <v>27</v>
      </c>
      <c r="AI7" s="3" t="s">
        <v>28</v>
      </c>
      <c r="AJ7" s="3" t="s">
        <v>3151</v>
      </c>
      <c r="AK7" s="8" t="s">
        <v>3139</v>
      </c>
      <c r="AL7" s="8" t="s">
        <v>31</v>
      </c>
      <c r="AM7" s="8" t="s">
        <v>4420</v>
      </c>
      <c r="AN7" s="13" t="s">
        <v>4421</v>
      </c>
      <c r="AO7" s="10" t="s">
        <v>3233</v>
      </c>
      <c r="AP7" s="8" t="s">
        <v>4425</v>
      </c>
      <c r="AQ7" s="8" t="s">
        <v>4426</v>
      </c>
      <c r="AR7" s="8" t="s">
        <v>4427</v>
      </c>
      <c r="AS7" s="3"/>
      <c r="AT7" s="3"/>
      <c r="AU7" s="3"/>
      <c r="AV7" s="3"/>
      <c r="AW7" s="3"/>
      <c r="AX7" s="3" t="s">
        <v>963</v>
      </c>
      <c r="AY7" s="134" t="s">
        <v>1254</v>
      </c>
      <c r="AZ7" s="44" t="s">
        <v>2466</v>
      </c>
      <c r="BA7" s="3" t="s">
        <v>963</v>
      </c>
      <c r="BB7" s="3"/>
      <c r="BC7" s="8" t="s">
        <v>4423</v>
      </c>
      <c r="BD7" s="8" t="s">
        <v>3151</v>
      </c>
      <c r="BE7" s="8" t="s">
        <v>4422</v>
      </c>
      <c r="BF7" s="13" t="s">
        <v>4424</v>
      </c>
      <c r="BG7" s="8" t="s">
        <v>3151</v>
      </c>
      <c r="BH7" s="3" t="s">
        <v>97</v>
      </c>
      <c r="BI7" s="8" t="s">
        <v>3436</v>
      </c>
      <c r="BJ7" s="3" t="s">
        <v>3494</v>
      </c>
      <c r="BK7" s="3" t="s">
        <v>21</v>
      </c>
      <c r="BL7" s="3"/>
      <c r="BM7" s="3"/>
      <c r="BN7" s="3" t="s">
        <v>21</v>
      </c>
      <c r="BO7" s="3"/>
      <c r="BP7" s="3"/>
      <c r="BQ7" s="2"/>
      <c r="BR7" s="131" t="s">
        <v>3233</v>
      </c>
    </row>
    <row r="8" spans="1:70" s="153" customFormat="1" ht="40.15" customHeight="1" x14ac:dyDescent="0.25">
      <c r="A8" s="13" t="s">
        <v>5107</v>
      </c>
      <c r="B8" s="2" t="s">
        <v>675</v>
      </c>
      <c r="C8" s="10" t="s">
        <v>938</v>
      </c>
      <c r="D8" s="10"/>
      <c r="E8" s="10" t="s">
        <v>938</v>
      </c>
      <c r="F8" s="3" t="s">
        <v>52</v>
      </c>
      <c r="G8" s="3" t="s">
        <v>1022</v>
      </c>
      <c r="H8" s="3" t="s">
        <v>676</v>
      </c>
      <c r="I8" s="3" t="s">
        <v>945</v>
      </c>
      <c r="J8" s="3" t="s">
        <v>945</v>
      </c>
      <c r="K8" s="4" t="s">
        <v>2133</v>
      </c>
      <c r="L8" s="12" t="s">
        <v>2134</v>
      </c>
      <c r="M8" s="4" t="s">
        <v>1116</v>
      </c>
      <c r="N8" s="4" t="s">
        <v>2652</v>
      </c>
      <c r="O8" s="10" t="s">
        <v>2505</v>
      </c>
      <c r="P8" s="10" t="s">
        <v>1050</v>
      </c>
      <c r="Q8" s="4" t="s">
        <v>2135</v>
      </c>
      <c r="R8" s="6"/>
      <c r="S8" s="4" t="s">
        <v>2136</v>
      </c>
      <c r="T8" s="19" t="s">
        <v>2137</v>
      </c>
      <c r="U8" s="10" t="s">
        <v>2965</v>
      </c>
      <c r="V8" s="6"/>
      <c r="W8" s="7" t="s">
        <v>87</v>
      </c>
      <c r="X8" s="3" t="s">
        <v>33</v>
      </c>
      <c r="Y8" s="7" t="s">
        <v>87</v>
      </c>
      <c r="Z8" s="3" t="s">
        <v>86</v>
      </c>
      <c r="AA8" s="7" t="s">
        <v>87</v>
      </c>
      <c r="AB8" s="3" t="s">
        <v>2475</v>
      </c>
      <c r="AC8" s="3" t="s">
        <v>3148</v>
      </c>
      <c r="AD8" s="3" t="s">
        <v>21</v>
      </c>
      <c r="AE8" s="6"/>
      <c r="AF8" s="3" t="s">
        <v>21</v>
      </c>
      <c r="AG8" s="3"/>
      <c r="AH8" s="3" t="s">
        <v>27</v>
      </c>
      <c r="AI8" s="3" t="s">
        <v>28</v>
      </c>
      <c r="AJ8" s="3" t="s">
        <v>3151</v>
      </c>
      <c r="AK8" s="8" t="s">
        <v>3139</v>
      </c>
      <c r="AL8" s="8" t="s">
        <v>4263</v>
      </c>
      <c r="AM8" s="8" t="s">
        <v>4264</v>
      </c>
      <c r="AN8" s="13" t="s">
        <v>4265</v>
      </c>
      <c r="AO8" s="10" t="s">
        <v>3233</v>
      </c>
      <c r="AP8" s="8" t="s">
        <v>4273</v>
      </c>
      <c r="AQ8" s="8" t="s">
        <v>4274</v>
      </c>
      <c r="AR8" s="8" t="s">
        <v>4275</v>
      </c>
      <c r="AS8" s="3"/>
      <c r="AT8" s="3"/>
      <c r="AU8" s="3"/>
      <c r="AV8" s="3"/>
      <c r="AW8" s="3"/>
      <c r="AX8" s="3" t="s">
        <v>963</v>
      </c>
      <c r="AY8" s="134" t="s">
        <v>4266</v>
      </c>
      <c r="AZ8" s="44" t="s">
        <v>3676</v>
      </c>
      <c r="BA8" s="3" t="s">
        <v>963</v>
      </c>
      <c r="BB8" s="3"/>
      <c r="BC8" s="8" t="s">
        <v>4276</v>
      </c>
      <c r="BD8" s="8" t="s">
        <v>3151</v>
      </c>
      <c r="BE8" s="8" t="s">
        <v>4277</v>
      </c>
      <c r="BF8" s="13" t="s">
        <v>4158</v>
      </c>
      <c r="BG8" s="8" t="s">
        <v>3151</v>
      </c>
      <c r="BH8" s="3" t="s">
        <v>97</v>
      </c>
      <c r="BI8" s="8" t="s">
        <v>3482</v>
      </c>
      <c r="BJ8" s="3" t="s">
        <v>3494</v>
      </c>
      <c r="BK8" s="3" t="s">
        <v>21</v>
      </c>
      <c r="BL8" s="3"/>
      <c r="BM8" s="3"/>
      <c r="BN8" s="3" t="s">
        <v>21</v>
      </c>
      <c r="BO8" s="3"/>
      <c r="BP8" s="3"/>
      <c r="BQ8" s="2"/>
      <c r="BR8" s="131" t="s">
        <v>3233</v>
      </c>
    </row>
    <row r="9" spans="1:70" s="153" customFormat="1" ht="40.15" customHeight="1" x14ac:dyDescent="0.25">
      <c r="A9" s="13" t="s">
        <v>5108</v>
      </c>
      <c r="B9" s="2" t="s">
        <v>628</v>
      </c>
      <c r="C9" s="10" t="s">
        <v>938</v>
      </c>
      <c r="D9" s="10"/>
      <c r="E9" s="10" t="s">
        <v>938</v>
      </c>
      <c r="F9" s="3" t="s">
        <v>52</v>
      </c>
      <c r="G9" s="3" t="s">
        <v>1022</v>
      </c>
      <c r="H9" s="3" t="s">
        <v>629</v>
      </c>
      <c r="I9" s="3" t="s">
        <v>945</v>
      </c>
      <c r="J9" s="3" t="s">
        <v>945</v>
      </c>
      <c r="K9" s="9" t="s">
        <v>2515</v>
      </c>
      <c r="L9" s="12" t="s">
        <v>2516</v>
      </c>
      <c r="M9" s="4" t="s">
        <v>1260</v>
      </c>
      <c r="N9" s="4" t="s">
        <v>2652</v>
      </c>
      <c r="O9" s="10" t="s">
        <v>2505</v>
      </c>
      <c r="P9" s="10" t="s">
        <v>2731</v>
      </c>
      <c r="Q9" s="4" t="s">
        <v>1818</v>
      </c>
      <c r="R9" s="6"/>
      <c r="S9" s="4" t="s">
        <v>1819</v>
      </c>
      <c r="T9" s="19" t="s">
        <v>1820</v>
      </c>
      <c r="U9" s="10" t="s">
        <v>2959</v>
      </c>
      <c r="V9" s="6"/>
      <c r="W9" s="7" t="s">
        <v>87</v>
      </c>
      <c r="X9" s="3" t="s">
        <v>33</v>
      </c>
      <c r="Y9" s="7" t="s">
        <v>87</v>
      </c>
      <c r="Z9" s="3" t="s">
        <v>86</v>
      </c>
      <c r="AA9" s="7" t="s">
        <v>87</v>
      </c>
      <c r="AB9" s="3" t="s">
        <v>2475</v>
      </c>
      <c r="AC9" s="3" t="s">
        <v>3148</v>
      </c>
      <c r="AD9" s="3" t="s">
        <v>21</v>
      </c>
      <c r="AE9" s="6"/>
      <c r="AF9" s="3" t="s">
        <v>21</v>
      </c>
      <c r="AG9" s="3"/>
      <c r="AH9" s="3" t="s">
        <v>27</v>
      </c>
      <c r="AI9" s="3" t="s">
        <v>28</v>
      </c>
      <c r="AJ9" s="3" t="s">
        <v>3151</v>
      </c>
      <c r="AK9" s="8" t="s">
        <v>3139</v>
      </c>
      <c r="AL9" s="8" t="s">
        <v>4299</v>
      </c>
      <c r="AM9" s="8" t="s">
        <v>4300</v>
      </c>
      <c r="AN9" s="13" t="s">
        <v>4301</v>
      </c>
      <c r="AO9" s="10" t="s">
        <v>3233</v>
      </c>
      <c r="AP9" s="8" t="s">
        <v>4302</v>
      </c>
      <c r="AQ9" s="8" t="s">
        <v>4303</v>
      </c>
      <c r="AR9" s="8" t="s">
        <v>4304</v>
      </c>
      <c r="AS9" s="3"/>
      <c r="AT9" s="3"/>
      <c r="AU9" s="3"/>
      <c r="AV9" s="3"/>
      <c r="AW9" s="3"/>
      <c r="AX9" s="3" t="s">
        <v>1080</v>
      </c>
      <c r="AY9" s="134" t="s">
        <v>2076</v>
      </c>
      <c r="AZ9" s="44" t="s">
        <v>4305</v>
      </c>
      <c r="BA9" s="3" t="s">
        <v>1080</v>
      </c>
      <c r="BB9" s="3"/>
      <c r="BC9" s="8" t="s">
        <v>4306</v>
      </c>
      <c r="BD9" s="3" t="s">
        <v>3151</v>
      </c>
      <c r="BE9" s="8" t="s">
        <v>4308</v>
      </c>
      <c r="BF9" s="13" t="s">
        <v>4307</v>
      </c>
      <c r="BG9" s="8" t="s">
        <v>3151</v>
      </c>
      <c r="BH9" s="3" t="s">
        <v>97</v>
      </c>
      <c r="BI9" s="8" t="s">
        <v>3436</v>
      </c>
      <c r="BJ9" s="3" t="s">
        <v>3494</v>
      </c>
      <c r="BK9" s="3" t="s">
        <v>21</v>
      </c>
      <c r="BL9" s="3"/>
      <c r="BM9" s="3"/>
      <c r="BN9" s="3" t="s">
        <v>21</v>
      </c>
      <c r="BO9" s="3"/>
      <c r="BP9" s="3"/>
      <c r="BQ9" s="2"/>
      <c r="BR9" s="131" t="s">
        <v>3233</v>
      </c>
    </row>
    <row r="10" spans="1:70" s="153" customFormat="1" ht="40.15" customHeight="1" x14ac:dyDescent="0.25">
      <c r="A10" s="13" t="s">
        <v>5109</v>
      </c>
      <c r="B10" s="2" t="s">
        <v>588</v>
      </c>
      <c r="C10" s="10" t="s">
        <v>938</v>
      </c>
      <c r="D10" s="10"/>
      <c r="E10" s="10" t="s">
        <v>938</v>
      </c>
      <c r="F10" s="3" t="s">
        <v>52</v>
      </c>
      <c r="G10" s="3" t="s">
        <v>1022</v>
      </c>
      <c r="H10" s="3" t="s">
        <v>589</v>
      </c>
      <c r="I10" s="3" t="s">
        <v>945</v>
      </c>
      <c r="J10" s="3" t="s">
        <v>945</v>
      </c>
      <c r="K10" s="9" t="s">
        <v>2509</v>
      </c>
      <c r="L10" s="12" t="s">
        <v>2510</v>
      </c>
      <c r="M10" s="4" t="s">
        <v>1260</v>
      </c>
      <c r="N10" s="4" t="s">
        <v>2652</v>
      </c>
      <c r="O10" s="10" t="s">
        <v>2505</v>
      </c>
      <c r="P10" s="10" t="s">
        <v>2705</v>
      </c>
      <c r="Q10" s="4" t="s">
        <v>1411</v>
      </c>
      <c r="R10" s="6"/>
      <c r="S10" s="9" t="s">
        <v>1412</v>
      </c>
      <c r="T10" s="4" t="s">
        <v>21</v>
      </c>
      <c r="U10" s="10" t="s">
        <v>2948</v>
      </c>
      <c r="V10" s="6"/>
      <c r="W10" s="7" t="s">
        <v>195</v>
      </c>
      <c r="X10" s="3" t="s">
        <v>33</v>
      </c>
      <c r="Y10" s="7" t="s">
        <v>195</v>
      </c>
      <c r="Z10" s="3" t="s">
        <v>86</v>
      </c>
      <c r="AA10" s="7" t="s">
        <v>214</v>
      </c>
      <c r="AB10" s="3" t="s">
        <v>2475</v>
      </c>
      <c r="AC10" s="3" t="s">
        <v>3148</v>
      </c>
      <c r="AD10" s="3" t="s">
        <v>21</v>
      </c>
      <c r="AE10" s="6"/>
      <c r="AF10" s="3" t="s">
        <v>21</v>
      </c>
      <c r="AG10" s="3"/>
      <c r="AH10" s="3" t="s">
        <v>27</v>
      </c>
      <c r="AI10" s="3" t="s">
        <v>28</v>
      </c>
      <c r="AJ10" s="3" t="s">
        <v>3151</v>
      </c>
      <c r="AK10" s="8" t="s">
        <v>3139</v>
      </c>
      <c r="AL10" s="8" t="s">
        <v>4344</v>
      </c>
      <c r="AM10" s="8" t="s">
        <v>4345</v>
      </c>
      <c r="AN10" s="13" t="s">
        <v>4346</v>
      </c>
      <c r="AO10" s="10" t="s">
        <v>3233</v>
      </c>
      <c r="AP10" s="8" t="s">
        <v>966</v>
      </c>
      <c r="AQ10" s="8" t="s">
        <v>4571</v>
      </c>
      <c r="AR10" s="8" t="s">
        <v>3326</v>
      </c>
      <c r="AS10" s="3"/>
      <c r="AT10" s="3"/>
      <c r="AU10" s="3"/>
      <c r="AV10" s="3"/>
      <c r="AW10" s="3"/>
      <c r="AX10" s="3" t="s">
        <v>1080</v>
      </c>
      <c r="AY10" s="8" t="s">
        <v>3178</v>
      </c>
      <c r="AZ10" s="10" t="s">
        <v>4347</v>
      </c>
      <c r="BA10" s="3" t="s">
        <v>1080</v>
      </c>
      <c r="BB10" s="3"/>
      <c r="BC10" s="8" t="s">
        <v>4349</v>
      </c>
      <c r="BD10" s="3" t="s">
        <v>3151</v>
      </c>
      <c r="BE10" s="8" t="s">
        <v>4350</v>
      </c>
      <c r="BF10" s="13" t="s">
        <v>4351</v>
      </c>
      <c r="BG10" s="8" t="s">
        <v>3151</v>
      </c>
      <c r="BH10" s="3" t="s">
        <v>97</v>
      </c>
      <c r="BI10" s="8" t="s">
        <v>3482</v>
      </c>
      <c r="BJ10" s="3" t="s">
        <v>3494</v>
      </c>
      <c r="BK10" s="3" t="s">
        <v>21</v>
      </c>
      <c r="BL10" s="3"/>
      <c r="BM10" s="3"/>
      <c r="BN10" s="3" t="s">
        <v>21</v>
      </c>
      <c r="BO10" s="3"/>
      <c r="BP10" s="3"/>
      <c r="BQ10" s="26" t="s">
        <v>4348</v>
      </c>
      <c r="BR10" s="131" t="s">
        <v>3233</v>
      </c>
    </row>
    <row r="11" spans="1:70" s="153" customFormat="1" ht="40.15" customHeight="1" x14ac:dyDescent="0.25">
      <c r="A11" s="13" t="s">
        <v>5110</v>
      </c>
      <c r="B11" s="2" t="s">
        <v>429</v>
      </c>
      <c r="C11" s="10" t="s">
        <v>938</v>
      </c>
      <c r="D11" s="10"/>
      <c r="E11" s="10" t="s">
        <v>938</v>
      </c>
      <c r="F11" s="3" t="s">
        <v>52</v>
      </c>
      <c r="G11" s="3" t="s">
        <v>1020</v>
      </c>
      <c r="H11" s="3" t="s">
        <v>430</v>
      </c>
      <c r="I11" s="3" t="s">
        <v>945</v>
      </c>
      <c r="J11" s="3" t="s">
        <v>945</v>
      </c>
      <c r="K11" s="4" t="s">
        <v>1717</v>
      </c>
      <c r="L11" s="5" t="s">
        <v>1718</v>
      </c>
      <c r="M11" s="4" t="s">
        <v>1130</v>
      </c>
      <c r="N11" s="4" t="s">
        <v>2652</v>
      </c>
      <c r="O11" s="10" t="s">
        <v>2654</v>
      </c>
      <c r="P11" s="10" t="s">
        <v>1050</v>
      </c>
      <c r="Q11" s="4" t="s">
        <v>1719</v>
      </c>
      <c r="R11" s="6"/>
      <c r="S11" s="9" t="s">
        <v>1720</v>
      </c>
      <c r="T11" s="19" t="s">
        <v>1721</v>
      </c>
      <c r="U11" s="10" t="s">
        <v>2956</v>
      </c>
      <c r="V11" s="6"/>
      <c r="W11" s="7" t="s">
        <v>41</v>
      </c>
      <c r="X11" s="3" t="s">
        <v>33</v>
      </c>
      <c r="Y11" s="7" t="s">
        <v>41</v>
      </c>
      <c r="Z11" s="3" t="s">
        <v>24</v>
      </c>
      <c r="AA11" s="7" t="s">
        <v>41</v>
      </c>
      <c r="AB11" s="3" t="s">
        <v>2475</v>
      </c>
      <c r="AC11" s="3" t="s">
        <v>3148</v>
      </c>
      <c r="AD11" s="3" t="s">
        <v>21</v>
      </c>
      <c r="AE11" s="6"/>
      <c r="AF11" s="3" t="s">
        <v>21</v>
      </c>
      <c r="AG11" s="3"/>
      <c r="AH11" s="3" t="s">
        <v>27</v>
      </c>
      <c r="AI11" s="3" t="s">
        <v>28</v>
      </c>
      <c r="AJ11" s="3" t="s">
        <v>3151</v>
      </c>
      <c r="AK11" s="8" t="s">
        <v>3803</v>
      </c>
      <c r="AL11" s="8" t="s">
        <v>4374</v>
      </c>
      <c r="AM11" s="8" t="s">
        <v>4375</v>
      </c>
      <c r="AN11" s="13" t="s">
        <v>4376</v>
      </c>
      <c r="AO11" s="13" t="s">
        <v>4377</v>
      </c>
      <c r="AP11" s="8" t="s">
        <v>3884</v>
      </c>
      <c r="AQ11" s="8" t="s">
        <v>4378</v>
      </c>
      <c r="AR11" s="8" t="s">
        <v>3336</v>
      </c>
      <c r="AS11" s="8"/>
      <c r="AT11" s="8"/>
      <c r="AU11" s="8"/>
      <c r="AV11" s="8"/>
      <c r="AW11" s="8"/>
      <c r="AX11" s="3"/>
      <c r="AY11" s="139"/>
      <c r="AZ11" s="44"/>
      <c r="BA11" s="3"/>
      <c r="BB11" s="3"/>
      <c r="BC11" s="8" t="s">
        <v>4379</v>
      </c>
      <c r="BD11" s="3" t="s">
        <v>3151</v>
      </c>
      <c r="BE11" s="8" t="s">
        <v>4380</v>
      </c>
      <c r="BF11" s="13" t="s">
        <v>4381</v>
      </c>
      <c r="BG11" s="8" t="s">
        <v>3151</v>
      </c>
      <c r="BH11" s="3" t="s">
        <v>97</v>
      </c>
      <c r="BI11" s="8" t="s">
        <v>4382</v>
      </c>
      <c r="BJ11" s="3" t="s">
        <v>3494</v>
      </c>
      <c r="BK11" s="3" t="s">
        <v>21</v>
      </c>
      <c r="BL11" s="3"/>
      <c r="BM11" s="3"/>
      <c r="BN11" s="3" t="s">
        <v>21</v>
      </c>
      <c r="BO11" s="3"/>
      <c r="BP11" s="3"/>
      <c r="BQ11" s="26" t="s">
        <v>5600</v>
      </c>
      <c r="BR11" s="131" t="s">
        <v>3233</v>
      </c>
    </row>
    <row r="12" spans="1:70" s="153" customFormat="1" ht="40.15" customHeight="1" x14ac:dyDescent="0.25">
      <c r="A12" s="13" t="s">
        <v>5111</v>
      </c>
      <c r="B12" s="2" t="s">
        <v>592</v>
      </c>
      <c r="C12" s="10" t="s">
        <v>938</v>
      </c>
      <c r="D12" s="10"/>
      <c r="E12" s="10" t="s">
        <v>938</v>
      </c>
      <c r="F12" s="3" t="s">
        <v>52</v>
      </c>
      <c r="G12" s="3" t="s">
        <v>984</v>
      </c>
      <c r="H12" s="3" t="s">
        <v>593</v>
      </c>
      <c r="I12" s="3" t="s">
        <v>945</v>
      </c>
      <c r="J12" s="3" t="s">
        <v>945</v>
      </c>
      <c r="K12" s="4" t="s">
        <v>1808</v>
      </c>
      <c r="L12" s="5" t="s">
        <v>1809</v>
      </c>
      <c r="M12" s="4" t="s">
        <v>1116</v>
      </c>
      <c r="N12" s="4" t="s">
        <v>2652</v>
      </c>
      <c r="O12" s="10" t="s">
        <v>2505</v>
      </c>
      <c r="P12" s="10" t="s">
        <v>2730</v>
      </c>
      <c r="Q12" s="4" t="s">
        <v>1810</v>
      </c>
      <c r="R12" s="6"/>
      <c r="S12" s="9" t="s">
        <v>1811</v>
      </c>
      <c r="T12" s="4" t="s">
        <v>1812</v>
      </c>
      <c r="U12" s="10" t="s">
        <v>2958</v>
      </c>
      <c r="V12" s="6"/>
      <c r="W12" s="7" t="s">
        <v>132</v>
      </c>
      <c r="X12" s="3" t="s">
        <v>33</v>
      </c>
      <c r="Y12" s="7" t="s">
        <v>132</v>
      </c>
      <c r="Z12" s="3" t="s">
        <v>86</v>
      </c>
      <c r="AA12" s="7" t="s">
        <v>132</v>
      </c>
      <c r="AB12" s="3" t="s">
        <v>2475</v>
      </c>
      <c r="AC12" s="3" t="s">
        <v>3148</v>
      </c>
      <c r="AD12" s="3" t="s">
        <v>21</v>
      </c>
      <c r="AE12" s="6"/>
      <c r="AF12" s="3" t="s">
        <v>21</v>
      </c>
      <c r="AG12" s="3"/>
      <c r="AH12" s="3" t="s">
        <v>27</v>
      </c>
      <c r="AI12" s="3" t="s">
        <v>28</v>
      </c>
      <c r="AJ12" s="3" t="s">
        <v>3151</v>
      </c>
      <c r="AK12" s="8" t="s">
        <v>3139</v>
      </c>
      <c r="AL12" s="8" t="s">
        <v>3142</v>
      </c>
      <c r="AM12" s="8" t="s">
        <v>4281</v>
      </c>
      <c r="AN12" s="13" t="s">
        <v>4282</v>
      </c>
      <c r="AO12" s="13" t="s">
        <v>3817</v>
      </c>
      <c r="AP12" s="8" t="s">
        <v>4283</v>
      </c>
      <c r="AQ12" s="8" t="s">
        <v>4284</v>
      </c>
      <c r="AR12" s="8" t="s">
        <v>4285</v>
      </c>
      <c r="AS12" s="3"/>
      <c r="AT12" s="3"/>
      <c r="AU12" s="3"/>
      <c r="AV12" s="3"/>
      <c r="AW12" s="3"/>
      <c r="AX12" s="3" t="s">
        <v>2441</v>
      </c>
      <c r="AY12" s="21" t="s">
        <v>4289</v>
      </c>
      <c r="AZ12" s="10" t="s">
        <v>3144</v>
      </c>
      <c r="BA12" s="3" t="s">
        <v>2417</v>
      </c>
      <c r="BB12" s="3"/>
      <c r="BC12" s="8" t="s">
        <v>4286</v>
      </c>
      <c r="BD12" s="8" t="s">
        <v>3151</v>
      </c>
      <c r="BE12" s="8" t="s">
        <v>4287</v>
      </c>
      <c r="BF12" s="13" t="s">
        <v>4288</v>
      </c>
      <c r="BG12" s="8" t="s">
        <v>3151</v>
      </c>
      <c r="BH12" s="3" t="s">
        <v>97</v>
      </c>
      <c r="BI12" s="8" t="s">
        <v>3482</v>
      </c>
      <c r="BJ12" s="3" t="s">
        <v>3494</v>
      </c>
      <c r="BK12" s="3" t="s">
        <v>21</v>
      </c>
      <c r="BL12" s="3"/>
      <c r="BM12" s="3"/>
      <c r="BN12" s="3" t="s">
        <v>21</v>
      </c>
      <c r="BO12" s="3"/>
      <c r="BP12" s="3"/>
      <c r="BQ12" s="26" t="s">
        <v>3309</v>
      </c>
      <c r="BR12" s="131" t="s">
        <v>3233</v>
      </c>
    </row>
    <row r="13" spans="1:70" s="153" customFormat="1" ht="40.15" customHeight="1" x14ac:dyDescent="0.25">
      <c r="A13" s="13" t="s">
        <v>5112</v>
      </c>
      <c r="B13" s="2" t="s">
        <v>457</v>
      </c>
      <c r="C13" s="10" t="s">
        <v>938</v>
      </c>
      <c r="D13" s="10"/>
      <c r="E13" s="10" t="s">
        <v>938</v>
      </c>
      <c r="F13" s="3" t="s">
        <v>52</v>
      </c>
      <c r="G13" s="3" t="s">
        <v>979</v>
      </c>
      <c r="H13" s="3" t="s">
        <v>458</v>
      </c>
      <c r="I13" s="3" t="s">
        <v>945</v>
      </c>
      <c r="J13" s="3" t="s">
        <v>945</v>
      </c>
      <c r="K13" s="4" t="s">
        <v>1824</v>
      </c>
      <c r="L13" s="12" t="s">
        <v>1825</v>
      </c>
      <c r="M13" s="4" t="s">
        <v>1116</v>
      </c>
      <c r="N13" s="4" t="s">
        <v>2652</v>
      </c>
      <c r="O13" s="10" t="s">
        <v>2654</v>
      </c>
      <c r="P13" s="10" t="s">
        <v>2732</v>
      </c>
      <c r="Q13" s="4" t="s">
        <v>1826</v>
      </c>
      <c r="R13" s="6"/>
      <c r="S13" s="9" t="s">
        <v>1827</v>
      </c>
      <c r="T13" s="19" t="s">
        <v>1828</v>
      </c>
      <c r="U13" s="10" t="s">
        <v>2960</v>
      </c>
      <c r="V13" s="6"/>
      <c r="W13" s="7" t="s">
        <v>41</v>
      </c>
      <c r="X13" s="3" t="s">
        <v>33</v>
      </c>
      <c r="Y13" s="7" t="s">
        <v>459</v>
      </c>
      <c r="Z13" s="3" t="s">
        <v>24</v>
      </c>
      <c r="AA13" s="7" t="s">
        <v>41</v>
      </c>
      <c r="AB13" s="3" t="s">
        <v>2475</v>
      </c>
      <c r="AC13" s="3" t="s">
        <v>3148</v>
      </c>
      <c r="AD13" s="3" t="s">
        <v>21</v>
      </c>
      <c r="AE13" s="6"/>
      <c r="AF13" s="3" t="s">
        <v>21</v>
      </c>
      <c r="AG13" s="3"/>
      <c r="AH13" s="3" t="s">
        <v>27</v>
      </c>
      <c r="AI13" s="3" t="s">
        <v>28</v>
      </c>
      <c r="AJ13" s="3" t="s">
        <v>4700</v>
      </c>
      <c r="AK13" s="8" t="s">
        <v>2644</v>
      </c>
      <c r="AL13" s="8" t="s">
        <v>4441</v>
      </c>
      <c r="AM13" s="8" t="s">
        <v>4438</v>
      </c>
      <c r="AN13" s="13" t="s">
        <v>4439</v>
      </c>
      <c r="AO13" s="13" t="s">
        <v>4440</v>
      </c>
      <c r="AP13" s="3" t="s">
        <v>3884</v>
      </c>
      <c r="AQ13" s="8" t="s">
        <v>3225</v>
      </c>
      <c r="AR13" s="3" t="s">
        <v>4442</v>
      </c>
      <c r="AS13" s="3"/>
      <c r="AT13" s="3"/>
      <c r="AU13" s="3"/>
      <c r="AV13" s="3"/>
      <c r="AW13" s="3"/>
      <c r="AX13" s="137" t="s">
        <v>4443</v>
      </c>
      <c r="AY13" s="141" t="s">
        <v>4444</v>
      </c>
      <c r="AZ13" s="134" t="s">
        <v>4445</v>
      </c>
      <c r="BA13" s="3" t="s">
        <v>1080</v>
      </c>
      <c r="BB13" s="3"/>
      <c r="BC13" s="8" t="s">
        <v>4446</v>
      </c>
      <c r="BD13" s="3" t="s">
        <v>3152</v>
      </c>
      <c r="BE13" s="8" t="s">
        <v>4447</v>
      </c>
      <c r="BF13" s="13" t="s">
        <v>4448</v>
      </c>
      <c r="BG13" s="10" t="s">
        <v>4700</v>
      </c>
      <c r="BH13" s="3" t="s">
        <v>97</v>
      </c>
      <c r="BI13" s="8" t="s">
        <v>3482</v>
      </c>
      <c r="BJ13" s="3" t="s">
        <v>3494</v>
      </c>
      <c r="BK13" s="3" t="s">
        <v>21</v>
      </c>
      <c r="BL13" s="3"/>
      <c r="BM13" s="3"/>
      <c r="BN13" s="3" t="s">
        <v>21</v>
      </c>
      <c r="BO13" s="3"/>
      <c r="BP13" s="3"/>
      <c r="BQ13" s="26" t="s">
        <v>4449</v>
      </c>
      <c r="BR13" s="131" t="s">
        <v>3233</v>
      </c>
    </row>
    <row r="14" spans="1:70" s="153" customFormat="1" ht="40.15" customHeight="1" x14ac:dyDescent="0.25">
      <c r="A14" s="13" t="s">
        <v>5113</v>
      </c>
      <c r="B14" s="2" t="s">
        <v>403</v>
      </c>
      <c r="C14" s="10" t="s">
        <v>938</v>
      </c>
      <c r="D14" s="10"/>
      <c r="E14" s="10" t="s">
        <v>938</v>
      </c>
      <c r="F14" s="3" t="s">
        <v>52</v>
      </c>
      <c r="G14" s="3" t="s">
        <v>1024</v>
      </c>
      <c r="H14" s="3" t="s">
        <v>404</v>
      </c>
      <c r="I14" s="3" t="s">
        <v>945</v>
      </c>
      <c r="J14" s="3" t="s">
        <v>945</v>
      </c>
      <c r="K14" s="4" t="s">
        <v>2267</v>
      </c>
      <c r="L14" s="12" t="s">
        <v>2517</v>
      </c>
      <c r="M14" s="4" t="s">
        <v>1115</v>
      </c>
      <c r="N14" s="4" t="s">
        <v>2652</v>
      </c>
      <c r="O14" s="10" t="s">
        <v>2505</v>
      </c>
      <c r="P14" s="10" t="s">
        <v>2738</v>
      </c>
      <c r="Q14" s="4" t="s">
        <v>2268</v>
      </c>
      <c r="R14" s="6"/>
      <c r="S14" s="4" t="s">
        <v>2269</v>
      </c>
      <c r="T14" s="19" t="s">
        <v>2270</v>
      </c>
      <c r="U14" s="10" t="s">
        <v>2967</v>
      </c>
      <c r="V14" s="6"/>
      <c r="W14" s="7" t="s">
        <v>214</v>
      </c>
      <c r="X14" s="3" t="s">
        <v>33</v>
      </c>
      <c r="Y14" s="7" t="s">
        <v>191</v>
      </c>
      <c r="Z14" s="3" t="s">
        <v>24</v>
      </c>
      <c r="AA14" s="7" t="s">
        <v>214</v>
      </c>
      <c r="AB14" s="3" t="s">
        <v>2475</v>
      </c>
      <c r="AC14" s="3" t="s">
        <v>3148</v>
      </c>
      <c r="AD14" s="3" t="s">
        <v>21</v>
      </c>
      <c r="AE14" s="6"/>
      <c r="AF14" s="3" t="s">
        <v>21</v>
      </c>
      <c r="AG14" s="3"/>
      <c r="AH14" s="3" t="s">
        <v>27</v>
      </c>
      <c r="AI14" s="3" t="s">
        <v>28</v>
      </c>
      <c r="AJ14" s="3" t="s">
        <v>4700</v>
      </c>
      <c r="AK14" s="3" t="s">
        <v>68</v>
      </c>
      <c r="AL14" s="3" t="s">
        <v>370</v>
      </c>
      <c r="AM14" s="8" t="s">
        <v>3800</v>
      </c>
      <c r="AN14" s="8" t="s">
        <v>4352</v>
      </c>
      <c r="AO14" s="10" t="s">
        <v>3233</v>
      </c>
      <c r="AP14" s="3" t="s">
        <v>3884</v>
      </c>
      <c r="AQ14" s="8" t="s">
        <v>4352</v>
      </c>
      <c r="AR14" s="8" t="s">
        <v>3800</v>
      </c>
      <c r="AS14" s="3"/>
      <c r="AT14" s="3"/>
      <c r="AU14" s="3"/>
      <c r="AV14" s="3"/>
      <c r="AW14" s="3"/>
      <c r="AX14" s="3" t="s">
        <v>1080</v>
      </c>
      <c r="AY14" s="21" t="s">
        <v>4583</v>
      </c>
      <c r="AZ14" s="44" t="s">
        <v>3647</v>
      </c>
      <c r="BA14" s="3" t="s">
        <v>1080</v>
      </c>
      <c r="BB14" s="3"/>
      <c r="BC14" s="8" t="s">
        <v>4353</v>
      </c>
      <c r="BD14" s="3" t="s">
        <v>3152</v>
      </c>
      <c r="BE14" s="8" t="s">
        <v>4354</v>
      </c>
      <c r="BF14" s="13" t="s">
        <v>4355</v>
      </c>
      <c r="BG14" s="10" t="s">
        <v>4700</v>
      </c>
      <c r="BH14" s="3" t="s">
        <v>97</v>
      </c>
      <c r="BI14" s="8" t="s">
        <v>3482</v>
      </c>
      <c r="BJ14" s="3" t="s">
        <v>3494</v>
      </c>
      <c r="BK14" s="3" t="s">
        <v>21</v>
      </c>
      <c r="BL14" s="3"/>
      <c r="BM14" s="3"/>
      <c r="BN14" s="3" t="s">
        <v>21</v>
      </c>
      <c r="BO14" s="3"/>
      <c r="BP14" s="3"/>
      <c r="BQ14" s="2"/>
      <c r="BR14" s="131" t="s">
        <v>3233</v>
      </c>
    </row>
    <row r="15" spans="1:70" s="153" customFormat="1" ht="124.15" customHeight="1" x14ac:dyDescent="0.25">
      <c r="A15" s="13" t="s">
        <v>5114</v>
      </c>
      <c r="B15" s="2" t="s">
        <v>444</v>
      </c>
      <c r="C15" s="10" t="s">
        <v>938</v>
      </c>
      <c r="D15" s="10"/>
      <c r="E15" s="10" t="s">
        <v>938</v>
      </c>
      <c r="F15" s="3" t="s">
        <v>52</v>
      </c>
      <c r="G15" s="3" t="s">
        <v>981</v>
      </c>
      <c r="H15" s="3" t="s">
        <v>445</v>
      </c>
      <c r="I15" s="3" t="s">
        <v>945</v>
      </c>
      <c r="J15" s="3" t="s">
        <v>945</v>
      </c>
      <c r="K15" s="9" t="s">
        <v>2518</v>
      </c>
      <c r="L15" s="5" t="s">
        <v>2323</v>
      </c>
      <c r="M15" s="4" t="s">
        <v>1115</v>
      </c>
      <c r="N15" s="4" t="s">
        <v>2652</v>
      </c>
      <c r="O15" s="10" t="s">
        <v>2505</v>
      </c>
      <c r="P15" s="10" t="s">
        <v>2739</v>
      </c>
      <c r="Q15" s="4" t="s">
        <v>2324</v>
      </c>
      <c r="R15" s="6"/>
      <c r="S15" s="4" t="s">
        <v>2325</v>
      </c>
      <c r="T15" s="4" t="s">
        <v>2326</v>
      </c>
      <c r="U15" s="10" t="s">
        <v>2968</v>
      </c>
      <c r="V15" s="6"/>
      <c r="W15" s="7" t="s">
        <v>41</v>
      </c>
      <c r="X15" s="3" t="s">
        <v>33</v>
      </c>
      <c r="Y15" s="7" t="s">
        <v>41</v>
      </c>
      <c r="Z15" s="3" t="s">
        <v>24</v>
      </c>
      <c r="AA15" s="7" t="s">
        <v>41</v>
      </c>
      <c r="AB15" s="3" t="s">
        <v>2475</v>
      </c>
      <c r="AC15" s="3" t="s">
        <v>3148</v>
      </c>
      <c r="AD15" s="3" t="s">
        <v>21</v>
      </c>
      <c r="AE15" s="6"/>
      <c r="AF15" s="3" t="s">
        <v>21</v>
      </c>
      <c r="AG15" s="3"/>
      <c r="AH15" s="3" t="s">
        <v>27</v>
      </c>
      <c r="AI15" s="3" t="s">
        <v>28</v>
      </c>
      <c r="AJ15" s="3" t="s">
        <v>3151</v>
      </c>
      <c r="AK15" s="8" t="s">
        <v>3803</v>
      </c>
      <c r="AL15" s="8" t="s">
        <v>4413</v>
      </c>
      <c r="AM15" s="8" t="s">
        <v>4414</v>
      </c>
      <c r="AN15" s="13" t="s">
        <v>4415</v>
      </c>
      <c r="AO15" s="10" t="s">
        <v>3233</v>
      </c>
      <c r="AP15" s="10" t="s">
        <v>966</v>
      </c>
      <c r="AQ15" s="13" t="s">
        <v>4571</v>
      </c>
      <c r="AR15" s="10" t="s">
        <v>3326</v>
      </c>
      <c r="AS15" s="3"/>
      <c r="AT15" s="3"/>
      <c r="AU15" s="3"/>
      <c r="AV15" s="3"/>
      <c r="AW15" s="3"/>
      <c r="AX15" s="3" t="s">
        <v>2416</v>
      </c>
      <c r="AY15" s="21" t="s">
        <v>4289</v>
      </c>
      <c r="AZ15" s="10" t="s">
        <v>3144</v>
      </c>
      <c r="BA15" s="3" t="s">
        <v>2417</v>
      </c>
      <c r="BB15" s="3"/>
      <c r="BC15" s="8" t="s">
        <v>4417</v>
      </c>
      <c r="BD15" s="3" t="s">
        <v>3151</v>
      </c>
      <c r="BE15" s="8" t="s">
        <v>4418</v>
      </c>
      <c r="BF15" s="13" t="s">
        <v>4419</v>
      </c>
      <c r="BG15" s="8" t="s">
        <v>3151</v>
      </c>
      <c r="BH15" s="3" t="s">
        <v>97</v>
      </c>
      <c r="BI15" s="8" t="s">
        <v>3482</v>
      </c>
      <c r="BJ15" s="3" t="s">
        <v>3494</v>
      </c>
      <c r="BK15" s="3" t="s">
        <v>21</v>
      </c>
      <c r="BL15" s="3"/>
      <c r="BM15" s="3"/>
      <c r="BN15" s="3" t="s">
        <v>21</v>
      </c>
      <c r="BO15" s="3"/>
      <c r="BP15" s="3"/>
      <c r="BQ15" s="2"/>
      <c r="BR15" s="131" t="s">
        <v>3233</v>
      </c>
    </row>
    <row r="16" spans="1:70" s="153" customFormat="1" ht="40.15" customHeight="1" x14ac:dyDescent="0.25">
      <c r="A16" s="13" t="s">
        <v>5115</v>
      </c>
      <c r="B16" s="2" t="s">
        <v>246</v>
      </c>
      <c r="C16" s="10" t="s">
        <v>938</v>
      </c>
      <c r="D16" s="10"/>
      <c r="E16" s="10" t="s">
        <v>938</v>
      </c>
      <c r="F16" s="3" t="s">
        <v>52</v>
      </c>
      <c r="G16" s="3" t="s">
        <v>983</v>
      </c>
      <c r="H16" s="3" t="s">
        <v>247</v>
      </c>
      <c r="I16" s="3" t="s">
        <v>945</v>
      </c>
      <c r="J16" s="3" t="s">
        <v>945</v>
      </c>
      <c r="K16" s="9" t="s">
        <v>1085</v>
      </c>
      <c r="L16" s="12" t="s">
        <v>2019</v>
      </c>
      <c r="M16" s="4" t="s">
        <v>1260</v>
      </c>
      <c r="N16" s="4" t="s">
        <v>2652</v>
      </c>
      <c r="O16" s="10" t="s">
        <v>2505</v>
      </c>
      <c r="P16" s="10" t="s">
        <v>2715</v>
      </c>
      <c r="Q16" s="4" t="s">
        <v>1086</v>
      </c>
      <c r="R16" s="6"/>
      <c r="S16" s="4" t="s">
        <v>2020</v>
      </c>
      <c r="T16" s="4" t="s">
        <v>2021</v>
      </c>
      <c r="U16" s="10" t="s">
        <v>2940</v>
      </c>
      <c r="V16" s="6"/>
      <c r="W16" s="7" t="s">
        <v>41</v>
      </c>
      <c r="X16" s="3" t="s">
        <v>33</v>
      </c>
      <c r="Y16" s="7" t="s">
        <v>41</v>
      </c>
      <c r="Z16" s="3" t="s">
        <v>24</v>
      </c>
      <c r="AA16" s="7" t="s">
        <v>41</v>
      </c>
      <c r="AB16" s="3" t="s">
        <v>4694</v>
      </c>
      <c r="AC16" s="3" t="s">
        <v>147</v>
      </c>
      <c r="AD16" s="11" t="s">
        <v>2348</v>
      </c>
      <c r="AE16" s="6"/>
      <c r="AF16" s="7" t="s">
        <v>248</v>
      </c>
      <c r="AG16" s="7" t="s">
        <v>938</v>
      </c>
      <c r="AH16" s="3" t="s">
        <v>27</v>
      </c>
      <c r="AI16" s="3" t="s">
        <v>28</v>
      </c>
      <c r="AJ16" s="3" t="s">
        <v>3151</v>
      </c>
      <c r="AK16" s="8" t="s">
        <v>3139</v>
      </c>
      <c r="AL16" s="8" t="s">
        <v>4368</v>
      </c>
      <c r="AM16" s="8" t="s">
        <v>4369</v>
      </c>
      <c r="AN16" s="13" t="s">
        <v>4370</v>
      </c>
      <c r="AO16" s="13" t="s">
        <v>3817</v>
      </c>
      <c r="AP16" s="8" t="s">
        <v>966</v>
      </c>
      <c r="AQ16" s="8" t="s">
        <v>4170</v>
      </c>
      <c r="AR16" s="8" t="s">
        <v>3326</v>
      </c>
      <c r="AS16" s="3"/>
      <c r="AT16" s="3"/>
      <c r="AU16" s="3"/>
      <c r="AV16" s="3"/>
      <c r="AW16" s="3"/>
      <c r="AX16" s="3" t="s">
        <v>2416</v>
      </c>
      <c r="AY16" s="13" t="s">
        <v>3174</v>
      </c>
      <c r="AZ16" s="10" t="s">
        <v>3144</v>
      </c>
      <c r="BA16" s="3" t="s">
        <v>2417</v>
      </c>
      <c r="BB16" s="3"/>
      <c r="BC16" s="8" t="s">
        <v>3372</v>
      </c>
      <c r="BD16" s="3" t="s">
        <v>32</v>
      </c>
      <c r="BE16" s="13" t="s">
        <v>4371</v>
      </c>
      <c r="BF16" s="13" t="s">
        <v>4372</v>
      </c>
      <c r="BG16" s="3" t="s">
        <v>32</v>
      </c>
      <c r="BH16" s="3" t="s">
        <v>45</v>
      </c>
      <c r="BI16" s="8" t="s">
        <v>3458</v>
      </c>
      <c r="BJ16" s="3" t="s">
        <v>3459</v>
      </c>
      <c r="BK16" s="3" t="s">
        <v>21</v>
      </c>
      <c r="BL16" s="3"/>
      <c r="BM16" s="3"/>
      <c r="BN16" s="8" t="s">
        <v>5530</v>
      </c>
      <c r="BO16" s="8" t="s">
        <v>5531</v>
      </c>
      <c r="BP16" s="3" t="s">
        <v>4470</v>
      </c>
      <c r="BQ16" s="26" t="s">
        <v>4373</v>
      </c>
      <c r="BR16" s="131" t="s">
        <v>3233</v>
      </c>
    </row>
    <row r="17" spans="1:70" s="153" customFormat="1" ht="40.15" customHeight="1" x14ac:dyDescent="0.25">
      <c r="A17" s="13" t="s">
        <v>5116</v>
      </c>
      <c r="B17" s="2" t="s">
        <v>235</v>
      </c>
      <c r="C17" s="10" t="s">
        <v>938</v>
      </c>
      <c r="D17" s="10"/>
      <c r="E17" s="10" t="s">
        <v>938</v>
      </c>
      <c r="F17" s="3" t="s">
        <v>52</v>
      </c>
      <c r="G17" s="3" t="s">
        <v>983</v>
      </c>
      <c r="H17" s="3" t="s">
        <v>236</v>
      </c>
      <c r="I17" s="3" t="s">
        <v>945</v>
      </c>
      <c r="J17" s="3" t="s">
        <v>945</v>
      </c>
      <c r="K17" s="9" t="s">
        <v>1753</v>
      </c>
      <c r="L17" s="12" t="s">
        <v>1754</v>
      </c>
      <c r="M17" s="4" t="s">
        <v>1260</v>
      </c>
      <c r="N17" s="4" t="s">
        <v>2652</v>
      </c>
      <c r="O17" s="10" t="s">
        <v>2505</v>
      </c>
      <c r="P17" s="10" t="s">
        <v>2716</v>
      </c>
      <c r="Q17" s="4" t="s">
        <v>1755</v>
      </c>
      <c r="R17" s="6"/>
      <c r="S17" s="4" t="s">
        <v>1756</v>
      </c>
      <c r="T17" s="19" t="s">
        <v>1757</v>
      </c>
      <c r="U17" s="10" t="s">
        <v>2941</v>
      </c>
      <c r="V17" s="6"/>
      <c r="W17" s="7" t="s">
        <v>237</v>
      </c>
      <c r="X17" s="3" t="s">
        <v>33</v>
      </c>
      <c r="Y17" s="7" t="s">
        <v>238</v>
      </c>
      <c r="Z17" s="3" t="s">
        <v>24</v>
      </c>
      <c r="AA17" s="7" t="s">
        <v>237</v>
      </c>
      <c r="AB17" s="3" t="s">
        <v>4690</v>
      </c>
      <c r="AC17" s="3" t="s">
        <v>228</v>
      </c>
      <c r="AD17" s="7" t="s">
        <v>87</v>
      </c>
      <c r="AE17" s="6"/>
      <c r="AF17" s="7" t="s">
        <v>239</v>
      </c>
      <c r="AG17" s="7" t="s">
        <v>938</v>
      </c>
      <c r="AH17" s="3" t="s">
        <v>27</v>
      </c>
      <c r="AI17" s="3" t="s">
        <v>28</v>
      </c>
      <c r="AJ17" s="3" t="s">
        <v>3151</v>
      </c>
      <c r="AK17" s="8" t="s">
        <v>3139</v>
      </c>
      <c r="AL17" s="8" t="s">
        <v>4309</v>
      </c>
      <c r="AM17" s="8" t="s">
        <v>4310</v>
      </c>
      <c r="AN17" s="13" t="s">
        <v>4311</v>
      </c>
      <c r="AO17" s="13" t="s">
        <v>3817</v>
      </c>
      <c r="AP17" s="8" t="s">
        <v>966</v>
      </c>
      <c r="AQ17" s="8" t="s">
        <v>4170</v>
      </c>
      <c r="AR17" s="8" t="s">
        <v>3326</v>
      </c>
      <c r="AS17" s="3"/>
      <c r="AT17" s="3"/>
      <c r="AU17" s="3"/>
      <c r="AV17" s="3"/>
      <c r="AW17" s="3"/>
      <c r="AX17" s="3" t="s">
        <v>2416</v>
      </c>
      <c r="AY17" s="13" t="s">
        <v>3174</v>
      </c>
      <c r="AZ17" s="10" t="s">
        <v>3144</v>
      </c>
      <c r="BA17" s="3" t="s">
        <v>2417</v>
      </c>
      <c r="BB17" s="3"/>
      <c r="BC17" s="3" t="s">
        <v>2479</v>
      </c>
      <c r="BD17" s="3" t="s">
        <v>32</v>
      </c>
      <c r="BE17" s="21">
        <v>41745</v>
      </c>
      <c r="BF17" s="10" t="s">
        <v>3368</v>
      </c>
      <c r="BG17" s="3" t="s">
        <v>32</v>
      </c>
      <c r="BH17" s="3" t="s">
        <v>45</v>
      </c>
      <c r="BI17" s="8" t="s">
        <v>3458</v>
      </c>
      <c r="BJ17" s="3" t="s">
        <v>3459</v>
      </c>
      <c r="BK17" s="3" t="s">
        <v>21</v>
      </c>
      <c r="BL17" s="3"/>
      <c r="BM17" s="3"/>
      <c r="BN17" s="3" t="s">
        <v>21</v>
      </c>
      <c r="BO17" s="3"/>
      <c r="BP17" s="3"/>
      <c r="BQ17" s="26" t="s">
        <v>4312</v>
      </c>
      <c r="BR17" s="131" t="s">
        <v>3233</v>
      </c>
    </row>
    <row r="18" spans="1:70" s="153" customFormat="1" ht="71.45" customHeight="1" x14ac:dyDescent="0.25">
      <c r="A18" s="13" t="s">
        <v>5117</v>
      </c>
      <c r="B18" s="2" t="s">
        <v>271</v>
      </c>
      <c r="C18" s="10" t="s">
        <v>938</v>
      </c>
      <c r="D18" s="10"/>
      <c r="E18" s="10" t="s">
        <v>938</v>
      </c>
      <c r="F18" s="3" t="s">
        <v>19</v>
      </c>
      <c r="G18" s="3" t="s">
        <v>1024</v>
      </c>
      <c r="H18" s="3" t="s">
        <v>272</v>
      </c>
      <c r="I18" s="3" t="s">
        <v>945</v>
      </c>
      <c r="J18" s="3" t="s">
        <v>945</v>
      </c>
      <c r="K18" s="9" t="s">
        <v>2512</v>
      </c>
      <c r="L18" s="12" t="s">
        <v>2513</v>
      </c>
      <c r="M18" s="4" t="s">
        <v>1260</v>
      </c>
      <c r="N18" s="4" t="s">
        <v>2652</v>
      </c>
      <c r="O18" s="10" t="s">
        <v>2505</v>
      </c>
      <c r="P18" s="10" t="s">
        <v>2717</v>
      </c>
      <c r="Q18" s="4" t="s">
        <v>1425</v>
      </c>
      <c r="R18" s="6"/>
      <c r="S18" s="4" t="s">
        <v>1426</v>
      </c>
      <c r="T18" s="19" t="s">
        <v>1427</v>
      </c>
      <c r="U18" s="10" t="s">
        <v>2942</v>
      </c>
      <c r="V18" s="6"/>
      <c r="W18" s="7" t="s">
        <v>105</v>
      </c>
      <c r="X18" s="3" t="s">
        <v>33</v>
      </c>
      <c r="Y18" s="7" t="s">
        <v>105</v>
      </c>
      <c r="Z18" s="3" t="s">
        <v>86</v>
      </c>
      <c r="AA18" s="7" t="s">
        <v>273</v>
      </c>
      <c r="AB18" s="3" t="s">
        <v>4690</v>
      </c>
      <c r="AC18" s="3" t="s">
        <v>228</v>
      </c>
      <c r="AD18" s="7" t="s">
        <v>274</v>
      </c>
      <c r="AE18" s="6"/>
      <c r="AF18" s="3" t="s">
        <v>21</v>
      </c>
      <c r="AG18" s="3"/>
      <c r="AH18" s="3" t="s">
        <v>27</v>
      </c>
      <c r="AI18" s="3" t="s">
        <v>28</v>
      </c>
      <c r="AJ18" s="3" t="s">
        <v>3151</v>
      </c>
      <c r="AK18" s="8" t="s">
        <v>3139</v>
      </c>
      <c r="AL18" s="8" t="s">
        <v>4359</v>
      </c>
      <c r="AM18" s="8" t="s">
        <v>4406</v>
      </c>
      <c r="AN18" s="13" t="s">
        <v>4407</v>
      </c>
      <c r="AO18" s="10" t="s">
        <v>3233</v>
      </c>
      <c r="AP18" s="3" t="s">
        <v>2415</v>
      </c>
      <c r="AQ18" s="8" t="s">
        <v>4408</v>
      </c>
      <c r="AR18" s="3" t="s">
        <v>3326</v>
      </c>
      <c r="AS18" s="3"/>
      <c r="AT18" s="3"/>
      <c r="AU18" s="3"/>
      <c r="AV18" s="3"/>
      <c r="AW18" s="3"/>
      <c r="AX18" s="3" t="s">
        <v>1080</v>
      </c>
      <c r="AY18" s="13" t="s">
        <v>4409</v>
      </c>
      <c r="AZ18" s="10" t="s">
        <v>4410</v>
      </c>
      <c r="BA18" s="3" t="s">
        <v>1080</v>
      </c>
      <c r="BB18" s="3"/>
      <c r="BC18" s="8" t="s">
        <v>3372</v>
      </c>
      <c r="BD18" s="3" t="s">
        <v>32</v>
      </c>
      <c r="BE18" s="13" t="s">
        <v>5655</v>
      </c>
      <c r="BF18" s="13" t="s">
        <v>5656</v>
      </c>
      <c r="BG18" s="3" t="s">
        <v>32</v>
      </c>
      <c r="BH18" s="3" t="s">
        <v>97</v>
      </c>
      <c r="BI18" s="8" t="s">
        <v>3482</v>
      </c>
      <c r="BJ18" s="3" t="s">
        <v>3494</v>
      </c>
      <c r="BK18" s="3" t="s">
        <v>21</v>
      </c>
      <c r="BL18" s="3"/>
      <c r="BM18" s="3"/>
      <c r="BN18" s="3" t="s">
        <v>21</v>
      </c>
      <c r="BO18" s="3"/>
      <c r="BP18" s="3"/>
      <c r="BQ18" s="26" t="s">
        <v>5622</v>
      </c>
      <c r="BR18" s="131" t="s">
        <v>3233</v>
      </c>
    </row>
    <row r="19" spans="1:70" s="153" customFormat="1" ht="40.15" customHeight="1" x14ac:dyDescent="0.25">
      <c r="A19" s="13" t="s">
        <v>5118</v>
      </c>
      <c r="B19" s="2" t="s">
        <v>524</v>
      </c>
      <c r="C19" s="10" t="s">
        <v>938</v>
      </c>
      <c r="D19" s="10"/>
      <c r="E19" s="10" t="s">
        <v>938</v>
      </c>
      <c r="F19" s="3" t="s">
        <v>52</v>
      </c>
      <c r="G19" s="3" t="s">
        <v>1023</v>
      </c>
      <c r="H19" s="3" t="s">
        <v>525</v>
      </c>
      <c r="I19" s="3" t="s">
        <v>945</v>
      </c>
      <c r="J19" s="3" t="s">
        <v>945</v>
      </c>
      <c r="K19" s="4" t="s">
        <v>2142</v>
      </c>
      <c r="L19" s="5" t="s">
        <v>2143</v>
      </c>
      <c r="M19" s="4" t="s">
        <v>1116</v>
      </c>
      <c r="N19" s="4" t="s">
        <v>2652</v>
      </c>
      <c r="O19" s="10" t="s">
        <v>2505</v>
      </c>
      <c r="P19" s="10" t="s">
        <v>2718</v>
      </c>
      <c r="Q19" s="4" t="s">
        <v>2144</v>
      </c>
      <c r="R19" s="6"/>
      <c r="S19" s="4" t="s">
        <v>2145</v>
      </c>
      <c r="T19" s="4" t="s">
        <v>21</v>
      </c>
      <c r="U19" s="10" t="s">
        <v>2943</v>
      </c>
      <c r="V19" s="6"/>
      <c r="W19" s="7" t="s">
        <v>121</v>
      </c>
      <c r="X19" s="3" t="s">
        <v>33</v>
      </c>
      <c r="Y19" s="7" t="s">
        <v>121</v>
      </c>
      <c r="Z19" s="3" t="s">
        <v>86</v>
      </c>
      <c r="AA19" s="7" t="s">
        <v>105</v>
      </c>
      <c r="AB19" s="3" t="s">
        <v>2475</v>
      </c>
      <c r="AC19" s="3" t="s">
        <v>3148</v>
      </c>
      <c r="AD19" s="3" t="s">
        <v>21</v>
      </c>
      <c r="AE19" s="6"/>
      <c r="AF19" s="3" t="s">
        <v>21</v>
      </c>
      <c r="AG19" s="3"/>
      <c r="AH19" s="3" t="s">
        <v>27</v>
      </c>
      <c r="AI19" s="3" t="s">
        <v>28</v>
      </c>
      <c r="AJ19" s="3" t="s">
        <v>3151</v>
      </c>
      <c r="AK19" s="8" t="s">
        <v>3139</v>
      </c>
      <c r="AL19" s="8" t="s">
        <v>4313</v>
      </c>
      <c r="AM19" s="8" t="s">
        <v>4314</v>
      </c>
      <c r="AN19" s="13" t="s">
        <v>4315</v>
      </c>
      <c r="AO19" s="10" t="s">
        <v>3233</v>
      </c>
      <c r="AP19" s="8" t="s">
        <v>4316</v>
      </c>
      <c r="AQ19" s="8" t="s">
        <v>4317</v>
      </c>
      <c r="AR19" s="8" t="s">
        <v>3723</v>
      </c>
      <c r="AS19" s="3"/>
      <c r="AT19" s="3"/>
      <c r="AU19" s="3"/>
      <c r="AV19" s="3"/>
      <c r="AW19" s="3"/>
      <c r="AX19" s="3" t="s">
        <v>1080</v>
      </c>
      <c r="AY19" s="13" t="s">
        <v>4318</v>
      </c>
      <c r="AZ19" s="10" t="s">
        <v>3144</v>
      </c>
      <c r="BA19" s="3" t="s">
        <v>1080</v>
      </c>
      <c r="BB19" s="3"/>
      <c r="BC19" s="8" t="s">
        <v>3715</v>
      </c>
      <c r="BD19" s="3" t="s">
        <v>3152</v>
      </c>
      <c r="BE19" s="13" t="s">
        <v>4319</v>
      </c>
      <c r="BF19" s="13" t="s">
        <v>4320</v>
      </c>
      <c r="BG19" s="10" t="s">
        <v>4700</v>
      </c>
      <c r="BH19" s="3" t="s">
        <v>97</v>
      </c>
      <c r="BI19" s="8" t="s">
        <v>3482</v>
      </c>
      <c r="BJ19" s="3" t="s">
        <v>3494</v>
      </c>
      <c r="BK19" s="3" t="s">
        <v>21</v>
      </c>
      <c r="BL19" s="3"/>
      <c r="BM19" s="3"/>
      <c r="BN19" s="3" t="s">
        <v>21</v>
      </c>
      <c r="BO19" s="3"/>
      <c r="BP19" s="3"/>
      <c r="BQ19" s="2"/>
      <c r="BR19" s="131" t="s">
        <v>3233</v>
      </c>
    </row>
    <row r="20" spans="1:70" s="153" customFormat="1" ht="75" customHeight="1" x14ac:dyDescent="0.25">
      <c r="A20" s="13" t="s">
        <v>5119</v>
      </c>
      <c r="B20" s="2" t="s">
        <v>431</v>
      </c>
      <c r="C20" s="10" t="s">
        <v>938</v>
      </c>
      <c r="D20" s="10"/>
      <c r="E20" s="10" t="s">
        <v>938</v>
      </c>
      <c r="F20" s="3" t="s">
        <v>52</v>
      </c>
      <c r="G20" s="3" t="s">
        <v>1008</v>
      </c>
      <c r="H20" s="3" t="s">
        <v>432</v>
      </c>
      <c r="I20" s="3" t="s">
        <v>945</v>
      </c>
      <c r="J20" s="3" t="s">
        <v>945</v>
      </c>
      <c r="K20" s="9" t="s">
        <v>1183</v>
      </c>
      <c r="L20" s="12" t="s">
        <v>2508</v>
      </c>
      <c r="M20" s="4" t="s">
        <v>1260</v>
      </c>
      <c r="N20" s="4" t="s">
        <v>2652</v>
      </c>
      <c r="O20" s="10" t="s">
        <v>2505</v>
      </c>
      <c r="P20" s="10" t="s">
        <v>2719</v>
      </c>
      <c r="Q20" s="4" t="s">
        <v>1184</v>
      </c>
      <c r="R20" s="6"/>
      <c r="S20" s="4" t="s">
        <v>1185</v>
      </c>
      <c r="T20" s="4" t="s">
        <v>1186</v>
      </c>
      <c r="U20" s="10" t="s">
        <v>2944</v>
      </c>
      <c r="V20" s="6"/>
      <c r="W20" s="7" t="s">
        <v>105</v>
      </c>
      <c r="X20" s="3" t="s">
        <v>33</v>
      </c>
      <c r="Y20" s="7" t="s">
        <v>105</v>
      </c>
      <c r="Z20" s="3" t="s">
        <v>86</v>
      </c>
      <c r="AA20" s="7" t="s">
        <v>105</v>
      </c>
      <c r="AB20" s="3" t="s">
        <v>2475</v>
      </c>
      <c r="AC20" s="3" t="s">
        <v>3148</v>
      </c>
      <c r="AD20" s="3" t="s">
        <v>21</v>
      </c>
      <c r="AE20" s="6"/>
      <c r="AF20" s="3" t="s">
        <v>21</v>
      </c>
      <c r="AG20" s="3"/>
      <c r="AH20" s="3" t="s">
        <v>27</v>
      </c>
      <c r="AI20" s="3" t="s">
        <v>28</v>
      </c>
      <c r="AJ20" s="3" t="s">
        <v>3151</v>
      </c>
      <c r="AK20" s="8" t="s">
        <v>3139</v>
      </c>
      <c r="AL20" s="8" t="s">
        <v>4278</v>
      </c>
      <c r="AM20" s="8" t="s">
        <v>3336</v>
      </c>
      <c r="AN20" s="13" t="s">
        <v>4279</v>
      </c>
      <c r="AO20" s="10" t="s">
        <v>3233</v>
      </c>
      <c r="AP20" s="3" t="s">
        <v>966</v>
      </c>
      <c r="AQ20" s="8" t="s">
        <v>4571</v>
      </c>
      <c r="AR20" s="8" t="s">
        <v>3326</v>
      </c>
      <c r="AS20" s="3"/>
      <c r="AT20" s="3"/>
      <c r="AU20" s="3"/>
      <c r="AV20" s="3"/>
      <c r="AW20" s="3"/>
      <c r="AX20" s="3" t="s">
        <v>2416</v>
      </c>
      <c r="AY20" s="13" t="s">
        <v>3174</v>
      </c>
      <c r="AZ20" s="10" t="s">
        <v>3144</v>
      </c>
      <c r="BA20" s="3" t="s">
        <v>2417</v>
      </c>
      <c r="BB20" s="3"/>
      <c r="BC20" s="8" t="s">
        <v>3944</v>
      </c>
      <c r="BD20" s="3" t="s">
        <v>32</v>
      </c>
      <c r="BE20" s="13" t="s">
        <v>5547</v>
      </c>
      <c r="BF20" s="8" t="s">
        <v>3489</v>
      </c>
      <c r="BG20" s="133" t="s">
        <v>2367</v>
      </c>
      <c r="BH20" s="3" t="s">
        <v>97</v>
      </c>
      <c r="BI20" s="8" t="s">
        <v>3482</v>
      </c>
      <c r="BJ20" s="3" t="s">
        <v>3494</v>
      </c>
      <c r="BK20" s="3" t="s">
        <v>21</v>
      </c>
      <c r="BL20" s="3"/>
      <c r="BM20" s="3"/>
      <c r="BN20" s="3" t="s">
        <v>21</v>
      </c>
      <c r="BO20" s="3"/>
      <c r="BP20" s="3"/>
      <c r="BQ20" s="26" t="s">
        <v>4280</v>
      </c>
      <c r="BR20" s="131" t="s">
        <v>3233</v>
      </c>
    </row>
    <row r="21" spans="1:70" s="153" customFormat="1" ht="63" customHeight="1" x14ac:dyDescent="0.25">
      <c r="A21" s="13" t="s">
        <v>5120</v>
      </c>
      <c r="B21" s="2" t="s">
        <v>679</v>
      </c>
      <c r="C21" s="10" t="s">
        <v>938</v>
      </c>
      <c r="D21" s="10"/>
      <c r="E21" s="10" t="s">
        <v>938</v>
      </c>
      <c r="F21" s="3" t="s">
        <v>19</v>
      </c>
      <c r="G21" s="3" t="s">
        <v>2720</v>
      </c>
      <c r="H21" s="3" t="s">
        <v>680</v>
      </c>
      <c r="I21" s="3" t="s">
        <v>945</v>
      </c>
      <c r="J21" s="3" t="s">
        <v>945</v>
      </c>
      <c r="K21" s="4" t="s">
        <v>1084</v>
      </c>
      <c r="L21" s="12" t="s">
        <v>2511</v>
      </c>
      <c r="M21" s="4" t="s">
        <v>1116</v>
      </c>
      <c r="N21" s="4" t="s">
        <v>2652</v>
      </c>
      <c r="O21" s="10" t="s">
        <v>2505</v>
      </c>
      <c r="P21" s="10" t="s">
        <v>2720</v>
      </c>
      <c r="Q21" s="4" t="s">
        <v>1268</v>
      </c>
      <c r="R21" s="6"/>
      <c r="S21" s="4" t="s">
        <v>1269</v>
      </c>
      <c r="T21" s="19" t="s">
        <v>1270</v>
      </c>
      <c r="U21" s="10" t="s">
        <v>2945</v>
      </c>
      <c r="V21" s="6"/>
      <c r="W21" s="7" t="s">
        <v>198</v>
      </c>
      <c r="X21" s="3" t="s">
        <v>33</v>
      </c>
      <c r="Y21" s="7" t="s">
        <v>198</v>
      </c>
      <c r="Z21" s="3" t="s">
        <v>86</v>
      </c>
      <c r="AA21" s="7" t="s">
        <v>198</v>
      </c>
      <c r="AB21" s="3" t="s">
        <v>2475</v>
      </c>
      <c r="AC21" s="3" t="s">
        <v>3148</v>
      </c>
      <c r="AD21" s="3" t="s">
        <v>21</v>
      </c>
      <c r="AE21" s="6"/>
      <c r="AF21" s="3" t="s">
        <v>21</v>
      </c>
      <c r="AG21" s="3"/>
      <c r="AH21" s="3" t="s">
        <v>27</v>
      </c>
      <c r="AI21" s="3" t="s">
        <v>28</v>
      </c>
      <c r="AJ21" s="3" t="s">
        <v>3151</v>
      </c>
      <c r="AK21" s="8" t="s">
        <v>3139</v>
      </c>
      <c r="AL21" s="8" t="s">
        <v>4392</v>
      </c>
      <c r="AM21" s="8" t="s">
        <v>3813</v>
      </c>
      <c r="AN21" s="13" t="s">
        <v>4393</v>
      </c>
      <c r="AO21" s="10" t="s">
        <v>3233</v>
      </c>
      <c r="AP21" s="8" t="s">
        <v>4394</v>
      </c>
      <c r="AQ21" s="8" t="s">
        <v>4395</v>
      </c>
      <c r="AR21" s="8" t="s">
        <v>4396</v>
      </c>
      <c r="AS21" s="3"/>
      <c r="AT21" s="3"/>
      <c r="AU21" s="3"/>
      <c r="AV21" s="3"/>
      <c r="AW21" s="3"/>
      <c r="AX21" s="3" t="s">
        <v>68</v>
      </c>
      <c r="AY21" s="13" t="s">
        <v>4397</v>
      </c>
      <c r="AZ21" s="8" t="s">
        <v>3813</v>
      </c>
      <c r="BA21" s="3" t="s">
        <v>4700</v>
      </c>
      <c r="BB21" s="3"/>
      <c r="BC21" s="3" t="s">
        <v>32</v>
      </c>
      <c r="BD21" s="3" t="s">
        <v>32</v>
      </c>
      <c r="BE21" s="13" t="s">
        <v>4398</v>
      </c>
      <c r="BF21" s="10" t="s">
        <v>3332</v>
      </c>
      <c r="BG21" s="3" t="s">
        <v>32</v>
      </c>
      <c r="BH21" s="3" t="s">
        <v>97</v>
      </c>
      <c r="BI21" s="8" t="s">
        <v>3829</v>
      </c>
      <c r="BJ21" s="3" t="s">
        <v>3494</v>
      </c>
      <c r="BK21" s="3" t="s">
        <v>21</v>
      </c>
      <c r="BL21" s="3"/>
      <c r="BM21" s="3"/>
      <c r="BN21" s="3" t="s">
        <v>21</v>
      </c>
      <c r="BO21" s="3"/>
      <c r="BP21" s="3"/>
      <c r="BQ21" s="26" t="s">
        <v>4399</v>
      </c>
      <c r="BR21" s="131" t="s">
        <v>3233</v>
      </c>
    </row>
    <row r="22" spans="1:70" s="153" customFormat="1" ht="40.15" customHeight="1" x14ac:dyDescent="0.25">
      <c r="A22" s="13" t="s">
        <v>5121</v>
      </c>
      <c r="B22" s="2" t="s">
        <v>565</v>
      </c>
      <c r="C22" s="10" t="s">
        <v>938</v>
      </c>
      <c r="D22" s="10"/>
      <c r="E22" s="10" t="s">
        <v>938</v>
      </c>
      <c r="F22" s="3" t="s">
        <v>19</v>
      </c>
      <c r="G22" s="3" t="s">
        <v>982</v>
      </c>
      <c r="H22" s="3" t="s">
        <v>566</v>
      </c>
      <c r="I22" s="3" t="s">
        <v>945</v>
      </c>
      <c r="J22" s="3" t="s">
        <v>945</v>
      </c>
      <c r="K22" s="9" t="s">
        <v>1089</v>
      </c>
      <c r="L22" s="12" t="s">
        <v>1286</v>
      </c>
      <c r="M22" s="4" t="s">
        <v>1260</v>
      </c>
      <c r="N22" s="4" t="s">
        <v>2652</v>
      </c>
      <c r="O22" s="10" t="s">
        <v>2505</v>
      </c>
      <c r="P22" s="10" t="s">
        <v>2721</v>
      </c>
      <c r="Q22" s="4" t="s">
        <v>1287</v>
      </c>
      <c r="R22" s="6"/>
      <c r="S22" s="4" t="s">
        <v>1288</v>
      </c>
      <c r="T22" s="4" t="s">
        <v>21</v>
      </c>
      <c r="U22" s="10" t="s">
        <v>2946</v>
      </c>
      <c r="V22" s="6"/>
      <c r="W22" s="7" t="s">
        <v>124</v>
      </c>
      <c r="X22" s="3" t="s">
        <v>33</v>
      </c>
      <c r="Y22" s="7" t="s">
        <v>124</v>
      </c>
      <c r="Z22" s="3" t="s">
        <v>86</v>
      </c>
      <c r="AA22" s="7" t="s">
        <v>124</v>
      </c>
      <c r="AB22" s="3" t="s">
        <v>2475</v>
      </c>
      <c r="AC22" s="3" t="s">
        <v>3148</v>
      </c>
      <c r="AD22" s="3" t="s">
        <v>21</v>
      </c>
      <c r="AE22" s="6"/>
      <c r="AF22" s="3" t="s">
        <v>21</v>
      </c>
      <c r="AG22" s="3" t="s">
        <v>938</v>
      </c>
      <c r="AH22" s="3" t="s">
        <v>27</v>
      </c>
      <c r="AI22" s="3" t="s">
        <v>28</v>
      </c>
      <c r="AJ22" s="3" t="s">
        <v>4700</v>
      </c>
      <c r="AK22" s="8" t="s">
        <v>2644</v>
      </c>
      <c r="AL22" s="8" t="s">
        <v>4400</v>
      </c>
      <c r="AM22" s="8" t="s">
        <v>4401</v>
      </c>
      <c r="AN22" s="13" t="s">
        <v>4402</v>
      </c>
      <c r="AO22" s="10" t="s">
        <v>3233</v>
      </c>
      <c r="AP22" s="3" t="s">
        <v>2415</v>
      </c>
      <c r="AQ22" s="8" t="s">
        <v>4571</v>
      </c>
      <c r="AR22" s="8" t="s">
        <v>3326</v>
      </c>
      <c r="AS22" s="3"/>
      <c r="AT22" s="3"/>
      <c r="AU22" s="3"/>
      <c r="AV22" s="3"/>
      <c r="AW22" s="3"/>
      <c r="AX22" s="3" t="s">
        <v>1080</v>
      </c>
      <c r="AY22" s="13" t="s">
        <v>4403</v>
      </c>
      <c r="AZ22" s="10" t="s">
        <v>3522</v>
      </c>
      <c r="BA22" s="3" t="s">
        <v>1080</v>
      </c>
      <c r="BB22" s="3"/>
      <c r="BC22" s="8" t="s">
        <v>3455</v>
      </c>
      <c r="BD22" s="3" t="s">
        <v>937</v>
      </c>
      <c r="BE22" s="13" t="s">
        <v>4404</v>
      </c>
      <c r="BF22" s="13" t="s">
        <v>4405</v>
      </c>
      <c r="BG22" s="28" t="s">
        <v>963</v>
      </c>
      <c r="BH22" s="3" t="s">
        <v>45</v>
      </c>
      <c r="BI22" s="8" t="s">
        <v>3679</v>
      </c>
      <c r="BJ22" s="3" t="s">
        <v>3494</v>
      </c>
      <c r="BK22" s="3" t="s">
        <v>21</v>
      </c>
      <c r="BL22" s="3"/>
      <c r="BM22" s="3"/>
      <c r="BN22" s="3" t="s">
        <v>21</v>
      </c>
      <c r="BO22" s="3"/>
      <c r="BP22" s="3"/>
      <c r="BQ22" s="26" t="s">
        <v>5634</v>
      </c>
      <c r="BR22" s="131" t="s">
        <v>3233</v>
      </c>
    </row>
    <row r="23" spans="1:70" s="153" customFormat="1" ht="40.15" customHeight="1" x14ac:dyDescent="0.25">
      <c r="A23" s="13" t="s">
        <v>5122</v>
      </c>
      <c r="B23" s="2" t="s">
        <v>580</v>
      </c>
      <c r="C23" s="10" t="s">
        <v>938</v>
      </c>
      <c r="D23" s="10"/>
      <c r="E23" s="10" t="s">
        <v>938</v>
      </c>
      <c r="F23" s="3" t="s">
        <v>52</v>
      </c>
      <c r="G23" s="3" t="s">
        <v>1011</v>
      </c>
      <c r="H23" s="3" t="s">
        <v>581</v>
      </c>
      <c r="I23" s="3" t="s">
        <v>945</v>
      </c>
      <c r="J23" s="3" t="s">
        <v>945</v>
      </c>
      <c r="K23" s="4" t="s">
        <v>1088</v>
      </c>
      <c r="L23" s="12" t="s">
        <v>1303</v>
      </c>
      <c r="M23" s="4" t="s">
        <v>1116</v>
      </c>
      <c r="N23" s="4" t="s">
        <v>2652</v>
      </c>
      <c r="O23" s="10" t="s">
        <v>2505</v>
      </c>
      <c r="P23" s="10" t="s">
        <v>2722</v>
      </c>
      <c r="Q23" s="4" t="s">
        <v>1304</v>
      </c>
      <c r="R23" s="6"/>
      <c r="S23" s="4" t="s">
        <v>1305</v>
      </c>
      <c r="T23" s="4" t="s">
        <v>21</v>
      </c>
      <c r="U23" s="10" t="s">
        <v>2947</v>
      </c>
      <c r="V23" s="6"/>
      <c r="W23" s="7" t="s">
        <v>121</v>
      </c>
      <c r="X23" s="3" t="s">
        <v>33</v>
      </c>
      <c r="Y23" s="7" t="s">
        <v>121</v>
      </c>
      <c r="Z23" s="3" t="s">
        <v>86</v>
      </c>
      <c r="AA23" s="7" t="s">
        <v>121</v>
      </c>
      <c r="AB23" s="3" t="s">
        <v>2475</v>
      </c>
      <c r="AC23" s="3" t="s">
        <v>3148</v>
      </c>
      <c r="AD23" s="3" t="s">
        <v>21</v>
      </c>
      <c r="AE23" s="6"/>
      <c r="AF23" s="3" t="s">
        <v>21</v>
      </c>
      <c r="AG23" s="3"/>
      <c r="AH23" s="3" t="s">
        <v>27</v>
      </c>
      <c r="AI23" s="3" t="s">
        <v>28</v>
      </c>
      <c r="AJ23" s="3" t="s">
        <v>3151</v>
      </c>
      <c r="AK23" s="8" t="s">
        <v>3139</v>
      </c>
      <c r="AL23" s="8" t="s">
        <v>4428</v>
      </c>
      <c r="AM23" s="8" t="s">
        <v>4429</v>
      </c>
      <c r="AN23" s="13" t="s">
        <v>4430</v>
      </c>
      <c r="AO23" s="10" t="s">
        <v>3233</v>
      </c>
      <c r="AP23" s="8" t="s">
        <v>4431</v>
      </c>
      <c r="AQ23" s="8" t="s">
        <v>4432</v>
      </c>
      <c r="AR23" s="8" t="s">
        <v>4433</v>
      </c>
      <c r="AS23" s="3"/>
      <c r="AT23" s="3"/>
      <c r="AU23" s="3"/>
      <c r="AV23" s="3"/>
      <c r="AW23" s="3"/>
      <c r="AX23" s="8" t="s">
        <v>4031</v>
      </c>
      <c r="AY23" s="13" t="s">
        <v>4434</v>
      </c>
      <c r="AZ23" s="13" t="s">
        <v>4435</v>
      </c>
      <c r="BA23" s="3" t="s">
        <v>4700</v>
      </c>
      <c r="BB23" s="3"/>
      <c r="BC23" s="3" t="s">
        <v>2481</v>
      </c>
      <c r="BD23" s="3" t="s">
        <v>32</v>
      </c>
      <c r="BE23" s="13" t="s">
        <v>4436</v>
      </c>
      <c r="BF23" s="10" t="s">
        <v>3368</v>
      </c>
      <c r="BG23" s="3" t="s">
        <v>32</v>
      </c>
      <c r="BH23" s="3" t="s">
        <v>97</v>
      </c>
      <c r="BI23" s="8" t="s">
        <v>3436</v>
      </c>
      <c r="BJ23" s="3" t="s">
        <v>3494</v>
      </c>
      <c r="BK23" s="3" t="s">
        <v>21</v>
      </c>
      <c r="BL23" s="3"/>
      <c r="BM23" s="3"/>
      <c r="BN23" s="3" t="s">
        <v>21</v>
      </c>
      <c r="BO23" s="3"/>
      <c r="BP23" s="3"/>
      <c r="BQ23" s="26" t="s">
        <v>4437</v>
      </c>
      <c r="BR23" s="131" t="s">
        <v>3233</v>
      </c>
    </row>
    <row r="24" spans="1:70" s="153" customFormat="1" ht="86.45" customHeight="1" x14ac:dyDescent="0.25">
      <c r="A24" s="13" t="s">
        <v>5123</v>
      </c>
      <c r="B24" s="2" t="s">
        <v>552</v>
      </c>
      <c r="C24" s="10" t="s">
        <v>938</v>
      </c>
      <c r="D24" s="10"/>
      <c r="E24" s="10" t="s">
        <v>938</v>
      </c>
      <c r="F24" s="3" t="s">
        <v>19</v>
      </c>
      <c r="G24" s="3" t="s">
        <v>993</v>
      </c>
      <c r="H24" s="3" t="s">
        <v>553</v>
      </c>
      <c r="I24" s="3" t="s">
        <v>945</v>
      </c>
      <c r="J24" s="3" t="s">
        <v>945</v>
      </c>
      <c r="K24" s="4" t="s">
        <v>1466</v>
      </c>
      <c r="L24" s="5" t="s">
        <v>1467</v>
      </c>
      <c r="M24" s="4" t="s">
        <v>1116</v>
      </c>
      <c r="N24" s="4" t="s">
        <v>2652</v>
      </c>
      <c r="O24" s="10" t="s">
        <v>2505</v>
      </c>
      <c r="P24" s="10" t="s">
        <v>2714</v>
      </c>
      <c r="Q24" s="4" t="s">
        <v>1468</v>
      </c>
      <c r="R24" s="6"/>
      <c r="S24" s="4" t="s">
        <v>1469</v>
      </c>
      <c r="T24" s="4" t="s">
        <v>21</v>
      </c>
      <c r="U24" s="10" t="s">
        <v>2949</v>
      </c>
      <c r="V24" s="6"/>
      <c r="W24" s="7" t="s">
        <v>87</v>
      </c>
      <c r="X24" s="3" t="s">
        <v>33</v>
      </c>
      <c r="Y24" s="7" t="s">
        <v>87</v>
      </c>
      <c r="Z24" s="3" t="s">
        <v>86</v>
      </c>
      <c r="AA24" s="7" t="s">
        <v>554</v>
      </c>
      <c r="AB24" s="3" t="s">
        <v>2475</v>
      </c>
      <c r="AC24" s="3" t="s">
        <v>3148</v>
      </c>
      <c r="AD24" s="3" t="s">
        <v>21</v>
      </c>
      <c r="AE24" s="6"/>
      <c r="AF24" s="3" t="s">
        <v>21</v>
      </c>
      <c r="AG24" s="3"/>
      <c r="AH24" s="3" t="s">
        <v>27</v>
      </c>
      <c r="AI24" s="3" t="s">
        <v>28</v>
      </c>
      <c r="AJ24" s="3" t="s">
        <v>3151</v>
      </c>
      <c r="AK24" s="8" t="s">
        <v>3803</v>
      </c>
      <c r="AL24" s="8" t="s">
        <v>4585</v>
      </c>
      <c r="AM24" s="8" t="s">
        <v>4586</v>
      </c>
      <c r="AN24" s="13" t="s">
        <v>4587</v>
      </c>
      <c r="AO24" s="13" t="s">
        <v>4588</v>
      </c>
      <c r="AP24" s="8" t="s">
        <v>4589</v>
      </c>
      <c r="AQ24" s="8" t="s">
        <v>4590</v>
      </c>
      <c r="AR24" s="8" t="s">
        <v>4591</v>
      </c>
      <c r="AS24" s="3" t="s">
        <v>4267</v>
      </c>
      <c r="AT24" s="8" t="s">
        <v>4268</v>
      </c>
      <c r="AU24" s="3" t="s">
        <v>4269</v>
      </c>
      <c r="AV24" s="3"/>
      <c r="AW24" s="3"/>
      <c r="AX24" s="8" t="s">
        <v>3455</v>
      </c>
      <c r="AY24" s="13" t="s">
        <v>4270</v>
      </c>
      <c r="AZ24" s="13" t="s">
        <v>3299</v>
      </c>
      <c r="BA24" s="3" t="s">
        <v>963</v>
      </c>
      <c r="BB24" s="3"/>
      <c r="BC24" s="3" t="s">
        <v>3128</v>
      </c>
      <c r="BD24" s="3" t="s">
        <v>48</v>
      </c>
      <c r="BE24" s="13" t="s">
        <v>4271</v>
      </c>
      <c r="BF24" s="10" t="s">
        <v>4272</v>
      </c>
      <c r="BG24" s="3" t="s">
        <v>48</v>
      </c>
      <c r="BH24" s="3" t="s">
        <v>97</v>
      </c>
      <c r="BI24" s="8" t="s">
        <v>3436</v>
      </c>
      <c r="BJ24" s="3" t="s">
        <v>3494</v>
      </c>
      <c r="BK24" s="3" t="s">
        <v>21</v>
      </c>
      <c r="BL24" s="3"/>
      <c r="BM24" s="3"/>
      <c r="BN24" s="3" t="s">
        <v>21</v>
      </c>
      <c r="BO24" s="3"/>
      <c r="BP24" s="3"/>
      <c r="BQ24" s="26" t="s">
        <v>4592</v>
      </c>
      <c r="BR24" s="131" t="s">
        <v>3233</v>
      </c>
    </row>
    <row r="25" spans="1:70" s="153" customFormat="1" ht="40.15" customHeight="1" x14ac:dyDescent="0.25">
      <c r="A25" s="13" t="s">
        <v>5124</v>
      </c>
      <c r="B25" s="2" t="s">
        <v>341</v>
      </c>
      <c r="C25" s="10" t="s">
        <v>938</v>
      </c>
      <c r="D25" s="10"/>
      <c r="E25" s="10" t="s">
        <v>938</v>
      </c>
      <c r="F25" s="3" t="s">
        <v>19</v>
      </c>
      <c r="G25" s="3" t="s">
        <v>992</v>
      </c>
      <c r="H25" s="3" t="s">
        <v>342</v>
      </c>
      <c r="I25" s="3" t="s">
        <v>945</v>
      </c>
      <c r="J25" s="3" t="s">
        <v>945</v>
      </c>
      <c r="K25" s="9" t="s">
        <v>1535</v>
      </c>
      <c r="L25" s="12" t="s">
        <v>1536</v>
      </c>
      <c r="M25" s="4" t="s">
        <v>1116</v>
      </c>
      <c r="N25" s="4" t="s">
        <v>2652</v>
      </c>
      <c r="O25" s="10" t="s">
        <v>2655</v>
      </c>
      <c r="P25" s="10" t="s">
        <v>2723</v>
      </c>
      <c r="Q25" s="4" t="s">
        <v>1537</v>
      </c>
      <c r="R25" s="6"/>
      <c r="S25" s="4" t="s">
        <v>1538</v>
      </c>
      <c r="T25" s="4" t="s">
        <v>1539</v>
      </c>
      <c r="U25" s="10" t="s">
        <v>2950</v>
      </c>
      <c r="V25" s="6"/>
      <c r="W25" s="7" t="s">
        <v>258</v>
      </c>
      <c r="X25" s="3" t="s">
        <v>33</v>
      </c>
      <c r="Y25" s="7" t="s">
        <v>258</v>
      </c>
      <c r="Z25" s="3" t="s">
        <v>86</v>
      </c>
      <c r="AA25" s="7" t="s">
        <v>343</v>
      </c>
      <c r="AB25" s="3" t="s">
        <v>2475</v>
      </c>
      <c r="AC25" s="3" t="s">
        <v>3148</v>
      </c>
      <c r="AD25" s="3" t="s">
        <v>21</v>
      </c>
      <c r="AE25" s="6"/>
      <c r="AF25" s="3" t="s">
        <v>21</v>
      </c>
      <c r="AG25" s="3"/>
      <c r="AH25" s="3" t="s">
        <v>27</v>
      </c>
      <c r="AI25" s="3" t="s">
        <v>28</v>
      </c>
      <c r="AJ25" s="3" t="s">
        <v>3151</v>
      </c>
      <c r="AK25" s="8" t="s">
        <v>3139</v>
      </c>
      <c r="AL25" s="8" t="s">
        <v>4359</v>
      </c>
      <c r="AM25" s="8" t="s">
        <v>4360</v>
      </c>
      <c r="AN25" s="13" t="s">
        <v>4361</v>
      </c>
      <c r="AO25" s="10" t="s">
        <v>3233</v>
      </c>
      <c r="AP25" s="3" t="s">
        <v>966</v>
      </c>
      <c r="AQ25" s="8" t="s">
        <v>3169</v>
      </c>
      <c r="AR25" s="3" t="s">
        <v>3326</v>
      </c>
      <c r="AS25" s="3"/>
      <c r="AT25" s="3"/>
      <c r="AU25" s="3"/>
      <c r="AV25" s="3"/>
      <c r="AW25" s="3"/>
      <c r="AX25" s="3" t="s">
        <v>2416</v>
      </c>
      <c r="AY25" s="13" t="s">
        <v>3174</v>
      </c>
      <c r="AZ25" s="10" t="s">
        <v>3144</v>
      </c>
      <c r="BA25" s="3" t="s">
        <v>2417</v>
      </c>
      <c r="BB25" s="3"/>
      <c r="BC25" s="3" t="s">
        <v>32</v>
      </c>
      <c r="BD25" s="3" t="s">
        <v>32</v>
      </c>
      <c r="BE25" s="13" t="s">
        <v>4362</v>
      </c>
      <c r="BF25" s="10" t="s">
        <v>4363</v>
      </c>
      <c r="BG25" s="3" t="s">
        <v>32</v>
      </c>
      <c r="BH25" s="3" t="s">
        <v>97</v>
      </c>
      <c r="BI25" s="8" t="s">
        <v>3482</v>
      </c>
      <c r="BJ25" s="3" t="s">
        <v>3494</v>
      </c>
      <c r="BK25" s="3" t="s">
        <v>21</v>
      </c>
      <c r="BL25" s="3"/>
      <c r="BM25" s="3"/>
      <c r="BN25" s="3" t="s">
        <v>21</v>
      </c>
      <c r="BO25" s="3"/>
      <c r="BP25" s="3"/>
      <c r="BQ25" s="26" t="s">
        <v>3309</v>
      </c>
      <c r="BR25" s="131" t="s">
        <v>3233</v>
      </c>
    </row>
    <row r="26" spans="1:70" s="153" customFormat="1" ht="40.15" customHeight="1" x14ac:dyDescent="0.25">
      <c r="A26" s="13" t="s">
        <v>5125</v>
      </c>
      <c r="B26" s="2" t="s">
        <v>365</v>
      </c>
      <c r="C26" s="10" t="s">
        <v>938</v>
      </c>
      <c r="D26" s="10"/>
      <c r="E26" s="10" t="s">
        <v>938</v>
      </c>
      <c r="F26" s="3" t="s">
        <v>19</v>
      </c>
      <c r="G26" s="3" t="s">
        <v>1022</v>
      </c>
      <c r="H26" s="3" t="s">
        <v>366</v>
      </c>
      <c r="I26" s="3" t="s">
        <v>945</v>
      </c>
      <c r="J26" s="3" t="s">
        <v>945</v>
      </c>
      <c r="K26" s="4" t="s">
        <v>1569</v>
      </c>
      <c r="L26" s="5" t="s">
        <v>1570</v>
      </c>
      <c r="M26" s="4" t="s">
        <v>1115</v>
      </c>
      <c r="N26" s="4" t="s">
        <v>2652</v>
      </c>
      <c r="O26" s="10" t="s">
        <v>2654</v>
      </c>
      <c r="P26" s="10" t="s">
        <v>2724</v>
      </c>
      <c r="Q26" s="4" t="s">
        <v>1571</v>
      </c>
      <c r="R26" s="6"/>
      <c r="S26" s="4" t="s">
        <v>1572</v>
      </c>
      <c r="T26" s="4" t="s">
        <v>21</v>
      </c>
      <c r="U26" s="10" t="s">
        <v>2951</v>
      </c>
      <c r="V26" s="6"/>
      <c r="W26" s="7" t="s">
        <v>367</v>
      </c>
      <c r="X26" s="3" t="s">
        <v>33</v>
      </c>
      <c r="Y26" s="7" t="s">
        <v>368</v>
      </c>
      <c r="Z26" s="3" t="s">
        <v>24</v>
      </c>
      <c r="AA26" s="7" t="s">
        <v>367</v>
      </c>
      <c r="AB26" s="3" t="s">
        <v>2475</v>
      </c>
      <c r="AC26" s="3" t="s">
        <v>3148</v>
      </c>
      <c r="AD26" s="3" t="s">
        <v>21</v>
      </c>
      <c r="AE26" s="6"/>
      <c r="AF26" s="3" t="s">
        <v>21</v>
      </c>
      <c r="AG26" s="3"/>
      <c r="AH26" s="3" t="s">
        <v>27</v>
      </c>
      <c r="AI26" s="3" t="s">
        <v>28</v>
      </c>
      <c r="AJ26" s="3" t="s">
        <v>4700</v>
      </c>
      <c r="AK26" s="3" t="s">
        <v>68</v>
      </c>
      <c r="AL26" s="3" t="s">
        <v>369</v>
      </c>
      <c r="AM26" s="8" t="s">
        <v>4330</v>
      </c>
      <c r="AN26" s="13" t="s">
        <v>3557</v>
      </c>
      <c r="AO26" s="10" t="s">
        <v>5533</v>
      </c>
      <c r="AP26" s="3" t="s">
        <v>4331</v>
      </c>
      <c r="AQ26" s="8" t="s">
        <v>3734</v>
      </c>
      <c r="AR26" s="3" t="s">
        <v>3326</v>
      </c>
      <c r="AS26" s="3"/>
      <c r="AT26" s="3"/>
      <c r="AU26" s="3"/>
      <c r="AV26" s="3"/>
      <c r="AW26" s="3"/>
      <c r="AX26" s="3" t="s">
        <v>2416</v>
      </c>
      <c r="AY26" s="13" t="s">
        <v>3174</v>
      </c>
      <c r="AZ26" s="10" t="s">
        <v>3144</v>
      </c>
      <c r="BA26" s="3" t="s">
        <v>2417</v>
      </c>
      <c r="BB26" s="3"/>
      <c r="BC26" s="3" t="s">
        <v>32</v>
      </c>
      <c r="BD26" s="3" t="s">
        <v>32</v>
      </c>
      <c r="BE26" s="13" t="s">
        <v>4332</v>
      </c>
      <c r="BF26" s="10" t="s">
        <v>3332</v>
      </c>
      <c r="BG26" s="3" t="s">
        <v>32</v>
      </c>
      <c r="BH26" s="3" t="s">
        <v>97</v>
      </c>
      <c r="BI26" s="8" t="s">
        <v>3750</v>
      </c>
      <c r="BJ26" s="3" t="s">
        <v>3494</v>
      </c>
      <c r="BK26" s="3" t="s">
        <v>21</v>
      </c>
      <c r="BL26" s="3"/>
      <c r="BM26" s="3"/>
      <c r="BN26" s="3" t="s">
        <v>21</v>
      </c>
      <c r="BO26" s="3"/>
      <c r="BP26" s="3"/>
      <c r="BQ26" s="26" t="s">
        <v>4333</v>
      </c>
      <c r="BR26" s="131" t="s">
        <v>3233</v>
      </c>
    </row>
    <row r="27" spans="1:70" s="153" customFormat="1" ht="40.15" customHeight="1" x14ac:dyDescent="0.25">
      <c r="A27" s="13" t="s">
        <v>5126</v>
      </c>
      <c r="B27" s="2" t="s">
        <v>545</v>
      </c>
      <c r="C27" s="10" t="s">
        <v>938</v>
      </c>
      <c r="D27" s="10"/>
      <c r="E27" s="10" t="s">
        <v>938</v>
      </c>
      <c r="F27" s="3" t="s">
        <v>19</v>
      </c>
      <c r="G27" s="3" t="s">
        <v>1023</v>
      </c>
      <c r="H27" s="3" t="s">
        <v>546</v>
      </c>
      <c r="I27" s="3" t="s">
        <v>945</v>
      </c>
      <c r="J27" s="3" t="s">
        <v>945</v>
      </c>
      <c r="K27" s="9" t="s">
        <v>2514</v>
      </c>
      <c r="L27" s="12" t="s">
        <v>1488</v>
      </c>
      <c r="M27" s="4" t="s">
        <v>1260</v>
      </c>
      <c r="N27" s="4" t="s">
        <v>2652</v>
      </c>
      <c r="O27" s="10" t="s">
        <v>2505</v>
      </c>
      <c r="P27" s="10" t="s">
        <v>2725</v>
      </c>
      <c r="Q27" s="4" t="s">
        <v>1604</v>
      </c>
      <c r="R27" s="6"/>
      <c r="S27" s="4" t="s">
        <v>1605</v>
      </c>
      <c r="T27" s="4" t="s">
        <v>21</v>
      </c>
      <c r="U27" s="10" t="s">
        <v>2952</v>
      </c>
      <c r="V27" s="6"/>
      <c r="W27" s="7" t="s">
        <v>121</v>
      </c>
      <c r="X27" s="3" t="s">
        <v>33</v>
      </c>
      <c r="Y27" s="7" t="s">
        <v>121</v>
      </c>
      <c r="Z27" s="3" t="s">
        <v>86</v>
      </c>
      <c r="AA27" s="7" t="s">
        <v>121</v>
      </c>
      <c r="AB27" s="3" t="s">
        <v>2475</v>
      </c>
      <c r="AC27" s="3" t="s">
        <v>3148</v>
      </c>
      <c r="AD27" s="3" t="s">
        <v>21</v>
      </c>
      <c r="AE27" s="6"/>
      <c r="AF27" s="3" t="s">
        <v>21</v>
      </c>
      <c r="AG27" s="3"/>
      <c r="AH27" s="3" t="s">
        <v>27</v>
      </c>
      <c r="AI27" s="3" t="s">
        <v>28</v>
      </c>
      <c r="AJ27" s="3" t="s">
        <v>4700</v>
      </c>
      <c r="AK27" s="3" t="s">
        <v>68</v>
      </c>
      <c r="AL27" s="3" t="s">
        <v>275</v>
      </c>
      <c r="AM27" s="3" t="s">
        <v>3336</v>
      </c>
      <c r="AN27" s="13" t="s">
        <v>4356</v>
      </c>
      <c r="AO27" s="136" t="s">
        <v>3289</v>
      </c>
      <c r="AP27" s="3" t="s">
        <v>3884</v>
      </c>
      <c r="AQ27" s="8" t="s">
        <v>4356</v>
      </c>
      <c r="AR27" s="3" t="s">
        <v>3336</v>
      </c>
      <c r="AS27" s="3"/>
      <c r="AT27" s="3"/>
      <c r="AU27" s="3"/>
      <c r="AV27" s="3"/>
      <c r="AW27" s="3"/>
      <c r="AX27" s="3" t="s">
        <v>963</v>
      </c>
      <c r="AY27" s="13" t="s">
        <v>4357</v>
      </c>
      <c r="AZ27" s="10" t="s">
        <v>4358</v>
      </c>
      <c r="BA27" s="3" t="s">
        <v>963</v>
      </c>
      <c r="BB27" s="3"/>
      <c r="BC27" s="3" t="s">
        <v>963</v>
      </c>
      <c r="BD27" s="3" t="s">
        <v>937</v>
      </c>
      <c r="BE27" s="13" t="s">
        <v>3195</v>
      </c>
      <c r="BF27" s="10" t="s">
        <v>3144</v>
      </c>
      <c r="BG27" s="3" t="s">
        <v>963</v>
      </c>
      <c r="BH27" s="3" t="s">
        <v>97</v>
      </c>
      <c r="BI27" s="8" t="s">
        <v>3436</v>
      </c>
      <c r="BJ27" s="3" t="s">
        <v>3494</v>
      </c>
      <c r="BK27" s="3" t="s">
        <v>21</v>
      </c>
      <c r="BL27" s="3"/>
      <c r="BM27" s="3"/>
      <c r="BN27" s="3" t="s">
        <v>21</v>
      </c>
      <c r="BO27" s="3"/>
      <c r="BP27" s="3"/>
      <c r="BQ27" s="26" t="s">
        <v>3309</v>
      </c>
      <c r="BR27" s="131" t="s">
        <v>3233</v>
      </c>
    </row>
    <row r="28" spans="1:70" s="153" customFormat="1" ht="40.15" customHeight="1" x14ac:dyDescent="0.25">
      <c r="A28" s="13" t="s">
        <v>5127</v>
      </c>
      <c r="B28" s="2" t="s">
        <v>470</v>
      </c>
      <c r="C28" s="10" t="s">
        <v>938</v>
      </c>
      <c r="D28" s="10"/>
      <c r="E28" s="10" t="s">
        <v>938</v>
      </c>
      <c r="F28" s="3" t="s">
        <v>19</v>
      </c>
      <c r="G28" s="3" t="s">
        <v>993</v>
      </c>
      <c r="H28" s="3" t="s">
        <v>471</v>
      </c>
      <c r="I28" s="3" t="s">
        <v>945</v>
      </c>
      <c r="J28" s="3" t="s">
        <v>945</v>
      </c>
      <c r="K28" s="4" t="s">
        <v>1658</v>
      </c>
      <c r="L28" s="5" t="s">
        <v>1659</v>
      </c>
      <c r="M28" s="4" t="s">
        <v>1116</v>
      </c>
      <c r="N28" s="4" t="s">
        <v>2652</v>
      </c>
      <c r="O28" s="10" t="s">
        <v>2505</v>
      </c>
      <c r="P28" s="10" t="s">
        <v>2726</v>
      </c>
      <c r="Q28" s="4" t="s">
        <v>1660</v>
      </c>
      <c r="R28" s="6"/>
      <c r="S28" s="9" t="s">
        <v>1661</v>
      </c>
      <c r="T28" s="19" t="s">
        <v>1662</v>
      </c>
      <c r="U28" s="10" t="s">
        <v>2953</v>
      </c>
      <c r="V28" s="6"/>
      <c r="W28" s="7" t="s">
        <v>121</v>
      </c>
      <c r="X28" s="3" t="s">
        <v>33</v>
      </c>
      <c r="Y28" s="7" t="s">
        <v>121</v>
      </c>
      <c r="Z28" s="3" t="s">
        <v>86</v>
      </c>
      <c r="AA28" s="7" t="s">
        <v>41</v>
      </c>
      <c r="AB28" s="3" t="s">
        <v>2475</v>
      </c>
      <c r="AC28" s="3" t="s">
        <v>3148</v>
      </c>
      <c r="AD28" s="3" t="s">
        <v>21</v>
      </c>
      <c r="AE28" s="6"/>
      <c r="AF28" s="3" t="s">
        <v>21</v>
      </c>
      <c r="AG28" s="3"/>
      <c r="AH28" s="3" t="s">
        <v>27</v>
      </c>
      <c r="AI28" s="3" t="s">
        <v>28</v>
      </c>
      <c r="AJ28" s="3" t="s">
        <v>4700</v>
      </c>
      <c r="AK28" s="3" t="s">
        <v>68</v>
      </c>
      <c r="AL28" s="3" t="s">
        <v>275</v>
      </c>
      <c r="AM28" s="3" t="s">
        <v>4290</v>
      </c>
      <c r="AN28" s="13" t="s">
        <v>1646</v>
      </c>
      <c r="AO28" s="10" t="s">
        <v>3233</v>
      </c>
      <c r="AP28" s="3" t="s">
        <v>3884</v>
      </c>
      <c r="AQ28" s="8" t="s">
        <v>1646</v>
      </c>
      <c r="AR28" s="3" t="s">
        <v>4290</v>
      </c>
      <c r="AS28" s="3"/>
      <c r="AT28" s="3"/>
      <c r="AU28" s="3"/>
      <c r="AV28" s="3"/>
      <c r="AW28" s="3"/>
      <c r="AX28" s="3" t="s">
        <v>2454</v>
      </c>
      <c r="AY28" s="13" t="s">
        <v>4291</v>
      </c>
      <c r="AZ28" s="10" t="s">
        <v>3336</v>
      </c>
      <c r="BA28" s="3" t="s">
        <v>2417</v>
      </c>
      <c r="BB28" s="3"/>
      <c r="BC28" s="3" t="s">
        <v>32</v>
      </c>
      <c r="BD28" s="3" t="s">
        <v>32</v>
      </c>
      <c r="BE28" s="13" t="s">
        <v>4292</v>
      </c>
      <c r="BF28" s="10" t="s">
        <v>3332</v>
      </c>
      <c r="BG28" s="3" t="s">
        <v>32</v>
      </c>
      <c r="BH28" s="3" t="s">
        <v>97</v>
      </c>
      <c r="BI28" s="8" t="s">
        <v>3482</v>
      </c>
      <c r="BJ28" s="3" t="s">
        <v>3494</v>
      </c>
      <c r="BK28" s="3" t="s">
        <v>21</v>
      </c>
      <c r="BL28" s="3"/>
      <c r="BM28" s="3"/>
      <c r="BN28" s="3" t="s">
        <v>21</v>
      </c>
      <c r="BO28" s="3"/>
      <c r="BP28" s="3"/>
      <c r="BQ28" s="26" t="s">
        <v>4293</v>
      </c>
      <c r="BR28" s="131" t="s">
        <v>3233</v>
      </c>
    </row>
    <row r="29" spans="1:70" s="153" customFormat="1" ht="40.15" customHeight="1" x14ac:dyDescent="0.25">
      <c r="A29" s="13" t="s">
        <v>5128</v>
      </c>
      <c r="B29" s="2" t="s">
        <v>498</v>
      </c>
      <c r="C29" s="10" t="s">
        <v>938</v>
      </c>
      <c r="D29" s="10"/>
      <c r="E29" s="10" t="s">
        <v>938</v>
      </c>
      <c r="F29" s="3" t="s">
        <v>52</v>
      </c>
      <c r="G29" s="3" t="s">
        <v>1022</v>
      </c>
      <c r="H29" s="3" t="s">
        <v>499</v>
      </c>
      <c r="I29" s="3" t="s">
        <v>945</v>
      </c>
      <c r="J29" s="3" t="s">
        <v>945</v>
      </c>
      <c r="K29" s="4" t="s">
        <v>1663</v>
      </c>
      <c r="L29" s="12" t="s">
        <v>1664</v>
      </c>
      <c r="M29" s="4" t="s">
        <v>1116</v>
      </c>
      <c r="N29" s="4" t="s">
        <v>2652</v>
      </c>
      <c r="O29" s="10" t="s">
        <v>2505</v>
      </c>
      <c r="P29" s="10" t="s">
        <v>2727</v>
      </c>
      <c r="Q29" s="4" t="s">
        <v>1665</v>
      </c>
      <c r="R29" s="6"/>
      <c r="S29" s="4" t="s">
        <v>1666</v>
      </c>
      <c r="T29" s="4" t="s">
        <v>21</v>
      </c>
      <c r="U29" s="10" t="s">
        <v>2954</v>
      </c>
      <c r="V29" s="6"/>
      <c r="W29" s="7" t="s">
        <v>105</v>
      </c>
      <c r="X29" s="3" t="s">
        <v>33</v>
      </c>
      <c r="Y29" s="7" t="s">
        <v>105</v>
      </c>
      <c r="Z29" s="3" t="s">
        <v>86</v>
      </c>
      <c r="AA29" s="7" t="s">
        <v>105</v>
      </c>
      <c r="AB29" s="3" t="s">
        <v>2475</v>
      </c>
      <c r="AC29" s="3" t="s">
        <v>3148</v>
      </c>
      <c r="AD29" s="3" t="s">
        <v>21</v>
      </c>
      <c r="AE29" s="6"/>
      <c r="AF29" s="3" t="s">
        <v>21</v>
      </c>
      <c r="AG29" s="3"/>
      <c r="AH29" s="3" t="s">
        <v>27</v>
      </c>
      <c r="AI29" s="3" t="s">
        <v>28</v>
      </c>
      <c r="AJ29" s="3" t="s">
        <v>3151</v>
      </c>
      <c r="AK29" s="8" t="s">
        <v>3139</v>
      </c>
      <c r="AL29" s="8" t="s">
        <v>4321</v>
      </c>
      <c r="AM29" s="8" t="s">
        <v>4322</v>
      </c>
      <c r="AN29" s="13" t="s">
        <v>4323</v>
      </c>
      <c r="AO29" s="10" t="s">
        <v>3233</v>
      </c>
      <c r="AP29" s="8" t="s">
        <v>4324</v>
      </c>
      <c r="AQ29" s="8" t="s">
        <v>4325</v>
      </c>
      <c r="AR29" s="8" t="s">
        <v>4326</v>
      </c>
      <c r="AS29" s="3"/>
      <c r="AT29" s="3"/>
      <c r="AU29" s="3"/>
      <c r="AV29" s="3"/>
      <c r="AW29" s="3"/>
      <c r="AX29" s="3" t="s">
        <v>1080</v>
      </c>
      <c r="AY29" s="13" t="s">
        <v>4327</v>
      </c>
      <c r="AZ29" s="10" t="s">
        <v>3647</v>
      </c>
      <c r="BA29" s="3" t="s">
        <v>1080</v>
      </c>
      <c r="BB29" s="3"/>
      <c r="BC29" s="3" t="s">
        <v>2482</v>
      </c>
      <c r="BD29" s="3" t="s">
        <v>32</v>
      </c>
      <c r="BE29" s="13" t="s">
        <v>4328</v>
      </c>
      <c r="BF29" s="10" t="s">
        <v>3368</v>
      </c>
      <c r="BG29" s="3" t="s">
        <v>32</v>
      </c>
      <c r="BH29" s="3" t="s">
        <v>97</v>
      </c>
      <c r="BI29" s="8" t="s">
        <v>3482</v>
      </c>
      <c r="BJ29" s="3" t="s">
        <v>3494</v>
      </c>
      <c r="BK29" s="3" t="s">
        <v>21</v>
      </c>
      <c r="BL29" s="3"/>
      <c r="BM29" s="3"/>
      <c r="BN29" s="3" t="s">
        <v>21</v>
      </c>
      <c r="BO29" s="3"/>
      <c r="BP29" s="3"/>
      <c r="BQ29" s="26" t="s">
        <v>4329</v>
      </c>
      <c r="BR29" s="131" t="s">
        <v>3233</v>
      </c>
    </row>
    <row r="30" spans="1:70" s="153" customFormat="1" ht="85.9" customHeight="1" x14ac:dyDescent="0.25">
      <c r="A30" s="13" t="s">
        <v>5129</v>
      </c>
      <c r="B30" s="2" t="s">
        <v>386</v>
      </c>
      <c r="C30" s="10" t="s">
        <v>938</v>
      </c>
      <c r="D30" s="10"/>
      <c r="E30" s="10" t="s">
        <v>938</v>
      </c>
      <c r="F30" s="3" t="s">
        <v>19</v>
      </c>
      <c r="G30" s="3" t="s">
        <v>1022</v>
      </c>
      <c r="H30" s="3" t="s">
        <v>387</v>
      </c>
      <c r="I30" s="3" t="s">
        <v>945</v>
      </c>
      <c r="J30" s="3" t="s">
        <v>945</v>
      </c>
      <c r="K30" s="9" t="s">
        <v>1082</v>
      </c>
      <c r="L30" s="12" t="s">
        <v>1708</v>
      </c>
      <c r="M30" s="4" t="s">
        <v>1260</v>
      </c>
      <c r="N30" s="4" t="s">
        <v>2652</v>
      </c>
      <c r="O30" s="10" t="s">
        <v>2505</v>
      </c>
      <c r="P30" s="10" t="s">
        <v>2728</v>
      </c>
      <c r="Q30" s="4" t="s">
        <v>1083</v>
      </c>
      <c r="R30" s="6"/>
      <c r="S30" s="4" t="s">
        <v>1709</v>
      </c>
      <c r="T30" s="4" t="s">
        <v>1710</v>
      </c>
      <c r="U30" s="10" t="s">
        <v>2955</v>
      </c>
      <c r="V30" s="6"/>
      <c r="W30" s="7" t="s">
        <v>214</v>
      </c>
      <c r="X30" s="3" t="s">
        <v>33</v>
      </c>
      <c r="Y30" s="7" t="s">
        <v>388</v>
      </c>
      <c r="Z30" s="3" t="s">
        <v>24</v>
      </c>
      <c r="AA30" s="7" t="s">
        <v>214</v>
      </c>
      <c r="AB30" s="3" t="s">
        <v>2475</v>
      </c>
      <c r="AC30" s="3" t="s">
        <v>3148</v>
      </c>
      <c r="AD30" s="3" t="s">
        <v>21</v>
      </c>
      <c r="AE30" s="6"/>
      <c r="AF30" s="7" t="s">
        <v>167</v>
      </c>
      <c r="AG30" s="7" t="s">
        <v>938</v>
      </c>
      <c r="AH30" s="3" t="s">
        <v>27</v>
      </c>
      <c r="AI30" s="3" t="s">
        <v>28</v>
      </c>
      <c r="AJ30" s="3" t="s">
        <v>3151</v>
      </c>
      <c r="AK30" s="8" t="s">
        <v>3803</v>
      </c>
      <c r="AL30" s="8" t="s">
        <v>4387</v>
      </c>
      <c r="AM30" s="8" t="s">
        <v>4388</v>
      </c>
      <c r="AN30" s="13" t="s">
        <v>4389</v>
      </c>
      <c r="AO30" s="10" t="s">
        <v>3233</v>
      </c>
      <c r="AP30" s="3" t="s">
        <v>2415</v>
      </c>
      <c r="AQ30" s="8" t="s">
        <v>4571</v>
      </c>
      <c r="AR30" s="3" t="s">
        <v>4858</v>
      </c>
      <c r="AS30" s="3"/>
      <c r="AT30" s="3"/>
      <c r="AU30" s="3"/>
      <c r="AV30" s="3"/>
      <c r="AW30" s="3"/>
      <c r="AX30" s="3" t="s">
        <v>963</v>
      </c>
      <c r="AY30" s="13" t="s">
        <v>4390</v>
      </c>
      <c r="AZ30" s="10" t="s">
        <v>4197</v>
      </c>
      <c r="BA30" s="3" t="s">
        <v>963</v>
      </c>
      <c r="BB30" s="3"/>
      <c r="BC30" s="8" t="s">
        <v>4582</v>
      </c>
      <c r="BD30" s="8" t="s">
        <v>32</v>
      </c>
      <c r="BE30" s="13" t="s">
        <v>4580</v>
      </c>
      <c r="BF30" s="13" t="s">
        <v>4581</v>
      </c>
      <c r="BG30" s="8" t="s">
        <v>32</v>
      </c>
      <c r="BH30" s="3" t="s">
        <v>45</v>
      </c>
      <c r="BI30" s="8" t="s">
        <v>4391</v>
      </c>
      <c r="BJ30" s="3" t="s">
        <v>3494</v>
      </c>
      <c r="BK30" s="3" t="s">
        <v>21</v>
      </c>
      <c r="BL30" s="3"/>
      <c r="BM30" s="3"/>
      <c r="BN30" s="3" t="s">
        <v>21</v>
      </c>
      <c r="BO30" s="3"/>
      <c r="BP30" s="3"/>
      <c r="BQ30" s="26" t="s">
        <v>5484</v>
      </c>
      <c r="BR30" s="131" t="s">
        <v>3233</v>
      </c>
    </row>
    <row r="31" spans="1:70" s="153" customFormat="1" ht="61.15" customHeight="1" x14ac:dyDescent="0.25">
      <c r="A31" s="13" t="s">
        <v>5130</v>
      </c>
      <c r="B31" s="2" t="s">
        <v>394</v>
      </c>
      <c r="C31" s="10" t="s">
        <v>938</v>
      </c>
      <c r="D31" s="10"/>
      <c r="E31" s="10" t="s">
        <v>938</v>
      </c>
      <c r="F31" s="3" t="s">
        <v>52</v>
      </c>
      <c r="G31" s="3" t="s">
        <v>1038</v>
      </c>
      <c r="H31" s="3" t="s">
        <v>70</v>
      </c>
      <c r="I31" s="3" t="s">
        <v>945</v>
      </c>
      <c r="J31" s="3" t="s">
        <v>945</v>
      </c>
      <c r="K31" s="4" t="s">
        <v>1727</v>
      </c>
      <c r="L31" s="12" t="s">
        <v>1728</v>
      </c>
      <c r="M31" s="4" t="s">
        <v>1115</v>
      </c>
      <c r="N31" s="4" t="s">
        <v>2652</v>
      </c>
      <c r="O31" s="10" t="s">
        <v>2505</v>
      </c>
      <c r="P31" s="10" t="s">
        <v>2729</v>
      </c>
      <c r="Q31" s="4" t="s">
        <v>1729</v>
      </c>
      <c r="R31" s="6"/>
      <c r="S31" s="4" t="s">
        <v>1730</v>
      </c>
      <c r="T31" s="4" t="s">
        <v>21</v>
      </c>
      <c r="U31" s="10" t="s">
        <v>2957</v>
      </c>
      <c r="V31" s="6"/>
      <c r="W31" s="7" t="s">
        <v>84</v>
      </c>
      <c r="X31" s="3" t="s">
        <v>33</v>
      </c>
      <c r="Y31" s="7" t="s">
        <v>84</v>
      </c>
      <c r="Z31" s="3" t="s">
        <v>24</v>
      </c>
      <c r="AA31" s="7" t="s">
        <v>84</v>
      </c>
      <c r="AB31" s="3" t="s">
        <v>2475</v>
      </c>
      <c r="AC31" s="3" t="s">
        <v>3148</v>
      </c>
      <c r="AD31" s="3" t="s">
        <v>21</v>
      </c>
      <c r="AE31" s="6"/>
      <c r="AF31" s="3" t="s">
        <v>21</v>
      </c>
      <c r="AG31" s="3"/>
      <c r="AH31" s="3" t="s">
        <v>27</v>
      </c>
      <c r="AI31" s="3" t="s">
        <v>28</v>
      </c>
      <c r="AJ31" s="3" t="s">
        <v>3151</v>
      </c>
      <c r="AK31" s="8" t="s">
        <v>3139</v>
      </c>
      <c r="AL31" s="8" t="s">
        <v>4294</v>
      </c>
      <c r="AM31" s="8" t="s">
        <v>4295</v>
      </c>
      <c r="AN31" s="13" t="s">
        <v>4296</v>
      </c>
      <c r="AO31" s="10" t="s">
        <v>3233</v>
      </c>
      <c r="AP31" s="8" t="s">
        <v>966</v>
      </c>
      <c r="AQ31" s="8" t="s">
        <v>4571</v>
      </c>
      <c r="AR31" s="3" t="s">
        <v>5640</v>
      </c>
      <c r="AS31" s="3"/>
      <c r="AT31" s="3"/>
      <c r="AU31" s="3"/>
      <c r="AV31" s="3"/>
      <c r="AW31" s="3"/>
      <c r="AX31" s="3" t="s">
        <v>1080</v>
      </c>
      <c r="AY31" s="13" t="s">
        <v>4297</v>
      </c>
      <c r="AZ31" s="10" t="s">
        <v>3144</v>
      </c>
      <c r="BA31" s="3" t="s">
        <v>1080</v>
      </c>
      <c r="BB31" s="3"/>
      <c r="BC31" s="3" t="s">
        <v>5604</v>
      </c>
      <c r="BD31" s="3" t="s">
        <v>32</v>
      </c>
      <c r="BE31" s="13" t="s">
        <v>4298</v>
      </c>
      <c r="BF31" s="10" t="s">
        <v>3336</v>
      </c>
      <c r="BG31" s="28" t="s">
        <v>2367</v>
      </c>
      <c r="BH31" s="3" t="s">
        <v>97</v>
      </c>
      <c r="BI31" s="8" t="s">
        <v>3482</v>
      </c>
      <c r="BJ31" s="3" t="s">
        <v>3494</v>
      </c>
      <c r="BK31" s="3" t="s">
        <v>21</v>
      </c>
      <c r="BL31" s="3"/>
      <c r="BM31" s="3"/>
      <c r="BN31" s="3" t="s">
        <v>21</v>
      </c>
      <c r="BO31" s="3"/>
      <c r="BP31" s="3"/>
      <c r="BQ31" s="26" t="s">
        <v>3309</v>
      </c>
      <c r="BR31" s="131" t="s">
        <v>3233</v>
      </c>
    </row>
    <row r="32" spans="1:70" s="153" customFormat="1" ht="40.15" customHeight="1" x14ac:dyDescent="0.25">
      <c r="A32" s="13" t="s">
        <v>5131</v>
      </c>
      <c r="B32" s="2" t="s">
        <v>455</v>
      </c>
      <c r="C32" s="10" t="s">
        <v>938</v>
      </c>
      <c r="D32" s="10"/>
      <c r="E32" s="10" t="s">
        <v>938</v>
      </c>
      <c r="F32" s="3" t="s">
        <v>52</v>
      </c>
      <c r="G32" s="3" t="s">
        <v>983</v>
      </c>
      <c r="H32" s="3" t="s">
        <v>601</v>
      </c>
      <c r="I32" s="3" t="s">
        <v>945</v>
      </c>
      <c r="J32" s="3" t="s">
        <v>945</v>
      </c>
      <c r="K32" s="4" t="s">
        <v>1087</v>
      </c>
      <c r="L32" s="5" t="s">
        <v>1841</v>
      </c>
      <c r="M32" s="4" t="s">
        <v>1130</v>
      </c>
      <c r="N32" s="4" t="s">
        <v>2652</v>
      </c>
      <c r="O32" s="10" t="s">
        <v>2505</v>
      </c>
      <c r="P32" s="10" t="s">
        <v>2733</v>
      </c>
      <c r="Q32" s="4" t="s">
        <v>1842</v>
      </c>
      <c r="R32" s="6"/>
      <c r="S32" s="4" t="s">
        <v>1843</v>
      </c>
      <c r="T32" s="19" t="s">
        <v>1844</v>
      </c>
      <c r="U32" s="10" t="s">
        <v>2961</v>
      </c>
      <c r="V32" s="6"/>
      <c r="W32" s="7" t="s">
        <v>124</v>
      </c>
      <c r="X32" s="3" t="s">
        <v>33</v>
      </c>
      <c r="Y32" s="7" t="s">
        <v>124</v>
      </c>
      <c r="Z32" s="3" t="s">
        <v>86</v>
      </c>
      <c r="AA32" s="7" t="s">
        <v>124</v>
      </c>
      <c r="AB32" s="3" t="s">
        <v>2475</v>
      </c>
      <c r="AC32" s="3" t="s">
        <v>3148</v>
      </c>
      <c r="AD32" s="3" t="s">
        <v>21</v>
      </c>
      <c r="AE32" s="6"/>
      <c r="AF32" s="3" t="s">
        <v>21</v>
      </c>
      <c r="AG32" s="3"/>
      <c r="AH32" s="3" t="s">
        <v>27</v>
      </c>
      <c r="AI32" s="3" t="s">
        <v>28</v>
      </c>
      <c r="AJ32" s="3" t="s">
        <v>3151</v>
      </c>
      <c r="AK32" s="8" t="s">
        <v>3139</v>
      </c>
      <c r="AL32" s="8" t="s">
        <v>4334</v>
      </c>
      <c r="AM32" s="8" t="s">
        <v>3813</v>
      </c>
      <c r="AN32" s="13" t="s">
        <v>4335</v>
      </c>
      <c r="AO32" s="10" t="s">
        <v>3233</v>
      </c>
      <c r="AP32" s="8" t="s">
        <v>4336</v>
      </c>
      <c r="AQ32" s="8" t="s">
        <v>4337</v>
      </c>
      <c r="AR32" s="8" t="s">
        <v>4338</v>
      </c>
      <c r="AS32" s="3"/>
      <c r="AT32" s="3"/>
      <c r="AU32" s="3"/>
      <c r="AV32" s="3"/>
      <c r="AW32" s="3"/>
      <c r="AX32" s="3" t="s">
        <v>963</v>
      </c>
      <c r="AY32" s="13" t="s">
        <v>4339</v>
      </c>
      <c r="AZ32" s="10" t="s">
        <v>4340</v>
      </c>
      <c r="BA32" s="3" t="s">
        <v>963</v>
      </c>
      <c r="BB32" s="3"/>
      <c r="BC32" s="8" t="s">
        <v>3372</v>
      </c>
      <c r="BD32" s="8" t="s">
        <v>32</v>
      </c>
      <c r="BE32" s="8" t="s">
        <v>4341</v>
      </c>
      <c r="BF32" s="13" t="s">
        <v>4342</v>
      </c>
      <c r="BG32" s="8" t="s">
        <v>32</v>
      </c>
      <c r="BH32" s="3" t="s">
        <v>97</v>
      </c>
      <c r="BI32" s="8" t="s">
        <v>3436</v>
      </c>
      <c r="BJ32" s="3" t="s">
        <v>3494</v>
      </c>
      <c r="BK32" s="3" t="s">
        <v>21</v>
      </c>
      <c r="BL32" s="3"/>
      <c r="BM32" s="3"/>
      <c r="BN32" s="3" t="s">
        <v>21</v>
      </c>
      <c r="BO32" s="3"/>
      <c r="BP32" s="3"/>
      <c r="BQ32" s="26" t="s">
        <v>4343</v>
      </c>
      <c r="BR32" s="131" t="s">
        <v>3233</v>
      </c>
    </row>
    <row r="33" spans="1:70" s="153" customFormat="1" ht="40.15" customHeight="1" x14ac:dyDescent="0.25">
      <c r="A33" s="13" t="s">
        <v>5132</v>
      </c>
      <c r="B33" s="2" t="s">
        <v>413</v>
      </c>
      <c r="C33" s="10" t="s">
        <v>938</v>
      </c>
      <c r="D33" s="10"/>
      <c r="E33" s="10" t="s">
        <v>938</v>
      </c>
      <c r="F33" s="3" t="s">
        <v>19</v>
      </c>
      <c r="G33" s="3" t="s">
        <v>1044</v>
      </c>
      <c r="H33" s="3" t="s">
        <v>414</v>
      </c>
      <c r="I33" s="3" t="s">
        <v>945</v>
      </c>
      <c r="J33" s="3" t="s">
        <v>945</v>
      </c>
      <c r="K33" s="4" t="s">
        <v>1081</v>
      </c>
      <c r="L33" s="5" t="s">
        <v>1913</v>
      </c>
      <c r="M33" s="4" t="s">
        <v>1116</v>
      </c>
      <c r="N33" s="4" t="s">
        <v>2652</v>
      </c>
      <c r="O33" s="10" t="s">
        <v>2505</v>
      </c>
      <c r="P33" s="10" t="s">
        <v>2734</v>
      </c>
      <c r="Q33" s="4" t="s">
        <v>1914</v>
      </c>
      <c r="R33" s="6"/>
      <c r="S33" s="4" t="s">
        <v>1915</v>
      </c>
      <c r="T33" s="4" t="s">
        <v>1916</v>
      </c>
      <c r="U33" s="10" t="s">
        <v>2962</v>
      </c>
      <c r="V33" s="6"/>
      <c r="W33" s="7" t="s">
        <v>41</v>
      </c>
      <c r="X33" s="3" t="s">
        <v>33</v>
      </c>
      <c r="Y33" s="7" t="s">
        <v>41</v>
      </c>
      <c r="Z33" s="3" t="s">
        <v>24</v>
      </c>
      <c r="AA33" s="7" t="s">
        <v>41</v>
      </c>
      <c r="AB33" s="3" t="s">
        <v>2475</v>
      </c>
      <c r="AC33" s="3" t="s">
        <v>3148</v>
      </c>
      <c r="AD33" s="3" t="s">
        <v>21</v>
      </c>
      <c r="AE33" s="6"/>
      <c r="AF33" s="3" t="s">
        <v>21</v>
      </c>
      <c r="AG33" s="3"/>
      <c r="AH33" s="3" t="s">
        <v>27</v>
      </c>
      <c r="AI33" s="3" t="s">
        <v>28</v>
      </c>
      <c r="AJ33" s="3" t="s">
        <v>4700</v>
      </c>
      <c r="AK33" s="3" t="s">
        <v>68</v>
      </c>
      <c r="AL33" s="8" t="s">
        <v>4259</v>
      </c>
      <c r="AM33" s="8" t="s">
        <v>4260</v>
      </c>
      <c r="AN33" s="13" t="s">
        <v>4261</v>
      </c>
      <c r="AO33" s="136" t="s">
        <v>3289</v>
      </c>
      <c r="AP33" s="3" t="s">
        <v>3884</v>
      </c>
      <c r="AQ33" s="8" t="s">
        <v>4262</v>
      </c>
      <c r="AR33" s="3" t="s">
        <v>3743</v>
      </c>
      <c r="AS33" s="3"/>
      <c r="AT33" s="3"/>
      <c r="AU33" s="3"/>
      <c r="AV33" s="3"/>
      <c r="AW33" s="3"/>
      <c r="AX33" s="3" t="s">
        <v>2416</v>
      </c>
      <c r="AY33" s="13" t="s">
        <v>3174</v>
      </c>
      <c r="AZ33" s="10" t="s">
        <v>3144</v>
      </c>
      <c r="BA33" s="3" t="s">
        <v>2417</v>
      </c>
      <c r="BB33" s="3"/>
      <c r="BC33" s="3" t="s">
        <v>2639</v>
      </c>
      <c r="BD33" s="3" t="s">
        <v>937</v>
      </c>
      <c r="BE33" s="13" t="s">
        <v>3195</v>
      </c>
      <c r="BF33" s="13" t="s">
        <v>3618</v>
      </c>
      <c r="BG33" s="3"/>
      <c r="BH33" s="3" t="s">
        <v>97</v>
      </c>
      <c r="BI33" s="8" t="s">
        <v>3482</v>
      </c>
      <c r="BJ33" s="3" t="s">
        <v>3494</v>
      </c>
      <c r="BK33" s="3" t="s">
        <v>21</v>
      </c>
      <c r="BL33" s="3"/>
      <c r="BM33" s="3"/>
      <c r="BN33" s="3" t="s">
        <v>21</v>
      </c>
      <c r="BO33" s="3"/>
      <c r="BP33" s="3"/>
      <c r="BQ33" s="26" t="s">
        <v>3309</v>
      </c>
      <c r="BR33" s="131" t="s">
        <v>3233</v>
      </c>
    </row>
    <row r="34" spans="1:70" s="153" customFormat="1" ht="40.15" customHeight="1" x14ac:dyDescent="0.25">
      <c r="A34" s="13" t="s">
        <v>5133</v>
      </c>
      <c r="B34" s="2" t="s">
        <v>681</v>
      </c>
      <c r="C34" s="10" t="s">
        <v>938</v>
      </c>
      <c r="D34" s="10"/>
      <c r="E34" s="10" t="s">
        <v>938</v>
      </c>
      <c r="F34" s="3" t="s">
        <v>19</v>
      </c>
      <c r="G34" s="3" t="s">
        <v>1045</v>
      </c>
      <c r="H34" s="3" t="s">
        <v>682</v>
      </c>
      <c r="I34" s="3" t="s">
        <v>945</v>
      </c>
      <c r="J34" s="3" t="s">
        <v>945</v>
      </c>
      <c r="K34" s="9" t="s">
        <v>1922</v>
      </c>
      <c r="L34" s="12" t="s">
        <v>1923</v>
      </c>
      <c r="M34" s="4" t="s">
        <v>1116</v>
      </c>
      <c r="N34" s="4" t="s">
        <v>2652</v>
      </c>
      <c r="O34" s="10" t="s">
        <v>2654</v>
      </c>
      <c r="P34" s="10" t="s">
        <v>2735</v>
      </c>
      <c r="Q34" s="4" t="s">
        <v>1924</v>
      </c>
      <c r="R34" s="6"/>
      <c r="S34" s="4" t="s">
        <v>1925</v>
      </c>
      <c r="T34" s="19" t="s">
        <v>1926</v>
      </c>
      <c r="U34" s="10" t="s">
        <v>2963</v>
      </c>
      <c r="V34" s="6"/>
      <c r="W34" s="7" t="s">
        <v>198</v>
      </c>
      <c r="X34" s="3" t="s">
        <v>33</v>
      </c>
      <c r="Y34" s="7" t="s">
        <v>198</v>
      </c>
      <c r="Z34" s="3" t="s">
        <v>86</v>
      </c>
      <c r="AA34" s="7" t="s">
        <v>198</v>
      </c>
      <c r="AB34" s="3" t="s">
        <v>2475</v>
      </c>
      <c r="AC34" s="3" t="s">
        <v>3148</v>
      </c>
      <c r="AD34" s="3" t="s">
        <v>21</v>
      </c>
      <c r="AE34" s="6"/>
      <c r="AF34" s="3" t="s">
        <v>21</v>
      </c>
      <c r="AG34" s="3"/>
      <c r="AH34" s="3" t="s">
        <v>27</v>
      </c>
      <c r="AI34" s="3" t="s">
        <v>28</v>
      </c>
      <c r="AJ34" s="3" t="s">
        <v>4700</v>
      </c>
      <c r="AK34" s="3" t="s">
        <v>68</v>
      </c>
      <c r="AL34" s="3" t="s">
        <v>223</v>
      </c>
      <c r="AM34" s="8" t="s">
        <v>3840</v>
      </c>
      <c r="AN34" s="13" t="s">
        <v>3839</v>
      </c>
      <c r="AO34" s="10" t="s">
        <v>3233</v>
      </c>
      <c r="AP34" s="3" t="s">
        <v>3884</v>
      </c>
      <c r="AQ34" s="13" t="s">
        <v>3839</v>
      </c>
      <c r="AR34" s="8" t="s">
        <v>3840</v>
      </c>
      <c r="AS34" s="3"/>
      <c r="AT34" s="3"/>
      <c r="AU34" s="3"/>
      <c r="AV34" s="3"/>
      <c r="AW34" s="3"/>
      <c r="AX34" s="3" t="s">
        <v>963</v>
      </c>
      <c r="AY34" s="13" t="s">
        <v>4411</v>
      </c>
      <c r="AZ34" s="10" t="s">
        <v>3776</v>
      </c>
      <c r="BA34" s="3" t="s">
        <v>963</v>
      </c>
      <c r="BB34" s="3"/>
      <c r="BC34" s="8" t="s">
        <v>5601</v>
      </c>
      <c r="BD34" s="3" t="s">
        <v>937</v>
      </c>
      <c r="BE34" s="13" t="s">
        <v>5602</v>
      </c>
      <c r="BF34" s="13" t="s">
        <v>5603</v>
      </c>
      <c r="BG34" s="133" t="s">
        <v>963</v>
      </c>
      <c r="BH34" s="3" t="s">
        <v>97</v>
      </c>
      <c r="BI34" s="8" t="s">
        <v>3482</v>
      </c>
      <c r="BJ34" s="3" t="s">
        <v>3494</v>
      </c>
      <c r="BK34" s="3" t="s">
        <v>21</v>
      </c>
      <c r="BL34" s="3"/>
      <c r="BM34" s="3"/>
      <c r="BN34" s="3" t="s">
        <v>21</v>
      </c>
      <c r="BO34" s="3"/>
      <c r="BP34" s="3"/>
      <c r="BQ34" s="26" t="s">
        <v>4412</v>
      </c>
      <c r="BR34" s="131" t="s">
        <v>3233</v>
      </c>
    </row>
    <row r="35" spans="1:70" s="153" customFormat="1" ht="40.15" customHeight="1" x14ac:dyDescent="0.25">
      <c r="A35" s="13" t="s">
        <v>5134</v>
      </c>
      <c r="B35" s="2" t="s">
        <v>500</v>
      </c>
      <c r="C35" s="10" t="s">
        <v>938</v>
      </c>
      <c r="D35" s="10"/>
      <c r="E35" s="10" t="s">
        <v>938</v>
      </c>
      <c r="F35" s="3" t="s">
        <v>19</v>
      </c>
      <c r="G35" s="3" t="s">
        <v>1053</v>
      </c>
      <c r="H35" s="3" t="s">
        <v>501</v>
      </c>
      <c r="I35" s="3" t="s">
        <v>945</v>
      </c>
      <c r="J35" s="3" t="s">
        <v>945</v>
      </c>
      <c r="K35" s="4" t="s">
        <v>2216</v>
      </c>
      <c r="L35" s="5" t="s">
        <v>2217</v>
      </c>
      <c r="M35" s="4" t="s">
        <v>1130</v>
      </c>
      <c r="N35" s="4" t="s">
        <v>2652</v>
      </c>
      <c r="O35" s="10" t="s">
        <v>2505</v>
      </c>
      <c r="P35" s="10" t="s">
        <v>2737</v>
      </c>
      <c r="Q35" s="4" t="s">
        <v>2218</v>
      </c>
      <c r="R35" s="6"/>
      <c r="S35" s="4" t="s">
        <v>2219</v>
      </c>
      <c r="T35" s="4" t="s">
        <v>2220</v>
      </c>
      <c r="U35" s="10" t="s">
        <v>2966</v>
      </c>
      <c r="V35" s="6"/>
      <c r="W35" s="7" t="s">
        <v>124</v>
      </c>
      <c r="X35" s="3" t="s">
        <v>33</v>
      </c>
      <c r="Y35" s="7" t="s">
        <v>124</v>
      </c>
      <c r="Z35" s="3" t="s">
        <v>86</v>
      </c>
      <c r="AA35" s="7" t="s">
        <v>124</v>
      </c>
      <c r="AB35" s="3" t="s">
        <v>2475</v>
      </c>
      <c r="AC35" s="3" t="s">
        <v>3148</v>
      </c>
      <c r="AD35" s="3" t="s">
        <v>21</v>
      </c>
      <c r="AE35" s="6"/>
      <c r="AF35" s="3" t="s">
        <v>21</v>
      </c>
      <c r="AG35" s="3"/>
      <c r="AH35" s="3" t="s">
        <v>27</v>
      </c>
      <c r="AI35" s="3" t="s">
        <v>28</v>
      </c>
      <c r="AJ35" s="3" t="s">
        <v>3151</v>
      </c>
      <c r="AK35" s="8" t="s">
        <v>3139</v>
      </c>
      <c r="AL35" s="8" t="s">
        <v>4309</v>
      </c>
      <c r="AM35" s="8" t="s">
        <v>4383</v>
      </c>
      <c r="AN35" s="13" t="s">
        <v>4384</v>
      </c>
      <c r="AO35" s="10" t="s">
        <v>3233</v>
      </c>
      <c r="AP35" s="3" t="s">
        <v>3884</v>
      </c>
      <c r="AQ35" s="8" t="s">
        <v>4385</v>
      </c>
      <c r="AR35" s="3" t="s">
        <v>3336</v>
      </c>
      <c r="AS35" s="3"/>
      <c r="AT35" s="3"/>
      <c r="AU35" s="3"/>
      <c r="AV35" s="3"/>
      <c r="AW35" s="3"/>
      <c r="AX35" s="3" t="s">
        <v>2416</v>
      </c>
      <c r="AY35" s="13" t="s">
        <v>3174</v>
      </c>
      <c r="AZ35" s="10" t="s">
        <v>3144</v>
      </c>
      <c r="BA35" s="3" t="s">
        <v>2417</v>
      </c>
      <c r="BB35" s="3"/>
      <c r="BC35" s="8" t="s">
        <v>3944</v>
      </c>
      <c r="BD35" s="3" t="s">
        <v>32</v>
      </c>
      <c r="BE35" s="13" t="s">
        <v>4386</v>
      </c>
      <c r="BF35" s="10" t="s">
        <v>3894</v>
      </c>
      <c r="BG35" s="10" t="s">
        <v>2367</v>
      </c>
      <c r="BH35" s="3" t="s">
        <v>97</v>
      </c>
      <c r="BI35" s="8" t="s">
        <v>3482</v>
      </c>
      <c r="BJ35" s="3" t="s">
        <v>3494</v>
      </c>
      <c r="BK35" s="3" t="s">
        <v>21</v>
      </c>
      <c r="BL35" s="3"/>
      <c r="BM35" s="3"/>
      <c r="BN35" s="3" t="s">
        <v>21</v>
      </c>
      <c r="BO35" s="3"/>
      <c r="BP35" s="3"/>
      <c r="BQ35" s="26" t="s">
        <v>3309</v>
      </c>
      <c r="BR35" s="131" t="s">
        <v>3233</v>
      </c>
    </row>
    <row r="36" spans="1:70" s="153" customFormat="1" ht="40.15" customHeight="1" x14ac:dyDescent="0.25">
      <c r="A36" s="13" t="s">
        <v>5135</v>
      </c>
      <c r="B36" s="2" t="s">
        <v>352</v>
      </c>
      <c r="C36" s="10" t="s">
        <v>938</v>
      </c>
      <c r="D36" s="10"/>
      <c r="E36" s="10" t="s">
        <v>938</v>
      </c>
      <c r="F36" s="3" t="s">
        <v>19</v>
      </c>
      <c r="G36" s="3" t="s">
        <v>991</v>
      </c>
      <c r="H36" s="3" t="s">
        <v>353</v>
      </c>
      <c r="I36" s="3" t="s">
        <v>945</v>
      </c>
      <c r="J36" s="3" t="s">
        <v>945</v>
      </c>
      <c r="K36" s="4" t="s">
        <v>1406</v>
      </c>
      <c r="L36" s="5" t="s">
        <v>1407</v>
      </c>
      <c r="M36" s="4" t="s">
        <v>1130</v>
      </c>
      <c r="N36" s="4" t="s">
        <v>2652</v>
      </c>
      <c r="O36" s="10" t="s">
        <v>2505</v>
      </c>
      <c r="P36" s="10" t="s">
        <v>2842</v>
      </c>
      <c r="Q36" s="4" t="s">
        <v>1408</v>
      </c>
      <c r="R36" s="6"/>
      <c r="S36" s="9" t="s">
        <v>1409</v>
      </c>
      <c r="T36" s="19" t="s">
        <v>1410</v>
      </c>
      <c r="U36" s="10" t="s">
        <v>3109</v>
      </c>
      <c r="V36" s="6"/>
      <c r="W36" s="7" t="s">
        <v>124</v>
      </c>
      <c r="X36" s="10" t="s">
        <v>33</v>
      </c>
      <c r="Y36" s="7" t="s">
        <v>124</v>
      </c>
      <c r="Z36" s="3" t="s">
        <v>86</v>
      </c>
      <c r="AA36" s="7" t="s">
        <v>124</v>
      </c>
      <c r="AB36" s="3" t="s">
        <v>2475</v>
      </c>
      <c r="AC36" s="3" t="s">
        <v>3148</v>
      </c>
      <c r="AD36" s="3" t="s">
        <v>21</v>
      </c>
      <c r="AE36" s="6"/>
      <c r="AF36" s="3" t="s">
        <v>21</v>
      </c>
      <c r="AG36" s="3"/>
      <c r="AH36" s="3" t="s">
        <v>27</v>
      </c>
      <c r="AI36" s="3" t="s">
        <v>28</v>
      </c>
      <c r="AJ36" s="3" t="s">
        <v>4700</v>
      </c>
      <c r="AK36" s="3" t="s">
        <v>68</v>
      </c>
      <c r="AL36" s="3" t="s">
        <v>354</v>
      </c>
      <c r="AM36" s="3" t="s">
        <v>3336</v>
      </c>
      <c r="AN36" s="13" t="s">
        <v>4364</v>
      </c>
      <c r="AO36" s="136" t="s">
        <v>3312</v>
      </c>
      <c r="AP36" s="10" t="s">
        <v>966</v>
      </c>
      <c r="AQ36" s="13" t="s">
        <v>3169</v>
      </c>
      <c r="AR36" s="10" t="s">
        <v>3326</v>
      </c>
      <c r="AS36" s="10"/>
      <c r="AT36" s="10"/>
      <c r="AU36" s="10"/>
      <c r="AV36" s="10"/>
      <c r="AW36" s="10"/>
      <c r="AX36" s="3" t="s">
        <v>963</v>
      </c>
      <c r="AY36" s="13" t="s">
        <v>4365</v>
      </c>
      <c r="AZ36" s="10" t="s">
        <v>4366</v>
      </c>
      <c r="BA36" s="3" t="s">
        <v>963</v>
      </c>
      <c r="BB36" s="3"/>
      <c r="BC36" s="10" t="s">
        <v>2367</v>
      </c>
      <c r="BD36" s="3" t="s">
        <v>32</v>
      </c>
      <c r="BE36" s="13" t="s">
        <v>4367</v>
      </c>
      <c r="BF36" s="10" t="s">
        <v>3591</v>
      </c>
      <c r="BG36" s="10" t="s">
        <v>2367</v>
      </c>
      <c r="BH36" s="3" t="s">
        <v>21</v>
      </c>
      <c r="BI36" s="3"/>
      <c r="BJ36" s="3"/>
      <c r="BK36" s="3" t="s">
        <v>21</v>
      </c>
      <c r="BL36" s="3"/>
      <c r="BM36" s="3"/>
      <c r="BN36" s="3" t="s">
        <v>21</v>
      </c>
      <c r="BO36" s="3"/>
      <c r="BP36" s="3"/>
      <c r="BQ36" s="27" t="s">
        <v>5627</v>
      </c>
      <c r="BR36" s="131" t="s">
        <v>3233</v>
      </c>
    </row>
    <row r="37" spans="1:70" s="153" customFormat="1" ht="40.15" customHeight="1" x14ac:dyDescent="0.25">
      <c r="A37" s="13" t="s">
        <v>5136</v>
      </c>
      <c r="B37" s="2" t="s">
        <v>644</v>
      </c>
      <c r="C37" s="10" t="s">
        <v>3233</v>
      </c>
      <c r="D37" s="10"/>
      <c r="E37" s="10" t="s">
        <v>3233</v>
      </c>
      <c r="F37" s="3" t="s">
        <v>52</v>
      </c>
      <c r="G37" s="3" t="s">
        <v>990</v>
      </c>
      <c r="H37" s="3" t="s">
        <v>645</v>
      </c>
      <c r="I37" s="3" t="s">
        <v>945</v>
      </c>
      <c r="J37" s="3" t="s">
        <v>945</v>
      </c>
      <c r="K37" s="9" t="s">
        <v>2231</v>
      </c>
      <c r="L37" s="5" t="s">
        <v>2232</v>
      </c>
      <c r="M37" s="4" t="s">
        <v>1116</v>
      </c>
      <c r="N37" s="4" t="s">
        <v>2652</v>
      </c>
      <c r="O37" s="10" t="e">
        <v>#N/A</v>
      </c>
      <c r="P37" s="10" t="e">
        <v>#N/A</v>
      </c>
      <c r="Q37" s="4" t="s">
        <v>2233</v>
      </c>
      <c r="R37" s="6"/>
      <c r="S37" s="4" t="s">
        <v>2234</v>
      </c>
      <c r="T37" s="4" t="s">
        <v>21</v>
      </c>
      <c r="U37" s="10" t="s">
        <v>3113</v>
      </c>
      <c r="V37" s="6"/>
      <c r="W37" s="7" t="s">
        <v>647</v>
      </c>
      <c r="X37" s="3" t="s">
        <v>33</v>
      </c>
      <c r="Y37" s="7" t="s">
        <v>647</v>
      </c>
      <c r="Z37" s="3" t="s">
        <v>86</v>
      </c>
      <c r="AA37" s="7" t="s">
        <v>646</v>
      </c>
      <c r="AB37" s="3" t="s">
        <v>2475</v>
      </c>
      <c r="AC37" s="3" t="s">
        <v>3148</v>
      </c>
      <c r="AD37" s="3" t="s">
        <v>21</v>
      </c>
      <c r="AE37" s="6"/>
      <c r="AF37" s="7" t="s">
        <v>648</v>
      </c>
      <c r="AG37" s="7" t="s">
        <v>938</v>
      </c>
      <c r="AH37" s="3" t="s">
        <v>27</v>
      </c>
      <c r="AI37" s="3" t="s">
        <v>28</v>
      </c>
      <c r="AJ37" s="3" t="s">
        <v>3151</v>
      </c>
      <c r="AK37" s="8" t="s">
        <v>3139</v>
      </c>
      <c r="AL37" s="8" t="s">
        <v>5376</v>
      </c>
      <c r="AM37" s="8" t="s">
        <v>5377</v>
      </c>
      <c r="AN37" s="13" t="s">
        <v>5378</v>
      </c>
      <c r="AO37" s="13" t="s">
        <v>4440</v>
      </c>
      <c r="AP37" s="10" t="s">
        <v>2415</v>
      </c>
      <c r="AQ37" s="13" t="s">
        <v>4743</v>
      </c>
      <c r="AR37" s="10" t="s">
        <v>4158</v>
      </c>
      <c r="AS37" s="3"/>
      <c r="AT37" s="3"/>
      <c r="AU37" s="3"/>
      <c r="AV37" s="3"/>
      <c r="AW37" s="3"/>
      <c r="AX37" s="3" t="s">
        <v>1080</v>
      </c>
      <c r="AY37" s="13" t="s">
        <v>5379</v>
      </c>
      <c r="AZ37" s="10" t="s">
        <v>33</v>
      </c>
      <c r="BA37" s="3" t="s">
        <v>1080</v>
      </c>
      <c r="BB37" s="3"/>
      <c r="BC37" s="8" t="s">
        <v>3372</v>
      </c>
      <c r="BD37" s="3" t="s">
        <v>32</v>
      </c>
      <c r="BE37" s="13" t="s">
        <v>5380</v>
      </c>
      <c r="BF37" s="13" t="s">
        <v>5381</v>
      </c>
      <c r="BG37" s="3" t="s">
        <v>32</v>
      </c>
      <c r="BH37" s="3" t="s">
        <v>45</v>
      </c>
      <c r="BI37" s="8" t="s">
        <v>585</v>
      </c>
      <c r="BJ37" s="3" t="s">
        <v>5008</v>
      </c>
      <c r="BK37" s="3" t="s">
        <v>2345</v>
      </c>
      <c r="BL37" s="8" t="s">
        <v>4784</v>
      </c>
      <c r="BM37" s="3" t="s">
        <v>4470</v>
      </c>
      <c r="BN37" s="3" t="s">
        <v>21</v>
      </c>
      <c r="BO37" s="3"/>
      <c r="BP37" s="3"/>
      <c r="BQ37" s="27" t="s">
        <v>5382</v>
      </c>
      <c r="BR37" s="131" t="s">
        <v>3233</v>
      </c>
    </row>
    <row r="38" spans="1:70" s="153" customFormat="1" ht="40.15" customHeight="1" x14ac:dyDescent="0.25">
      <c r="A38" s="13" t="s">
        <v>5137</v>
      </c>
      <c r="B38" s="2" t="s">
        <v>5428</v>
      </c>
      <c r="C38" s="10" t="s">
        <v>3233</v>
      </c>
      <c r="D38" s="10"/>
      <c r="E38" s="10" t="s">
        <v>3233</v>
      </c>
      <c r="F38" s="3" t="s">
        <v>52</v>
      </c>
      <c r="G38" s="3" t="s">
        <v>5429</v>
      </c>
      <c r="H38" s="8" t="s">
        <v>5430</v>
      </c>
      <c r="I38" s="10" t="s">
        <v>945</v>
      </c>
      <c r="J38" s="10" t="s">
        <v>945</v>
      </c>
      <c r="K38" s="9" t="s">
        <v>5431</v>
      </c>
      <c r="L38" s="12" t="s">
        <v>5432</v>
      </c>
      <c r="M38" s="4" t="s">
        <v>1116</v>
      </c>
      <c r="N38" s="4" t="s">
        <v>2652</v>
      </c>
      <c r="O38" s="10" t="s">
        <v>2505</v>
      </c>
      <c r="P38" s="10" t="s">
        <v>5429</v>
      </c>
      <c r="Q38" s="4" t="s">
        <v>5433</v>
      </c>
      <c r="R38" s="4" t="s">
        <v>5433</v>
      </c>
      <c r="S38" s="9" t="s">
        <v>5434</v>
      </c>
      <c r="T38" s="151" t="s">
        <v>5435</v>
      </c>
      <c r="U38" s="10"/>
      <c r="V38" s="25" t="s">
        <v>5398</v>
      </c>
      <c r="W38" s="25" t="s">
        <v>5398</v>
      </c>
      <c r="X38" s="3" t="s">
        <v>33</v>
      </c>
      <c r="Y38" s="25" t="s">
        <v>5398</v>
      </c>
      <c r="Z38" s="3" t="s">
        <v>2434</v>
      </c>
      <c r="AA38" s="25" t="s">
        <v>5398</v>
      </c>
      <c r="AB38" s="3" t="s">
        <v>2475</v>
      </c>
      <c r="AC38" s="3" t="s">
        <v>3148</v>
      </c>
      <c r="AD38" s="3"/>
      <c r="AE38" s="6"/>
      <c r="AF38" s="7"/>
      <c r="AG38" s="7"/>
      <c r="AH38" s="3" t="s">
        <v>27</v>
      </c>
      <c r="AI38" s="3" t="s">
        <v>28</v>
      </c>
      <c r="AJ38" s="3" t="s">
        <v>4700</v>
      </c>
      <c r="AK38" s="8" t="s">
        <v>68</v>
      </c>
      <c r="AL38" s="8" t="s">
        <v>5436</v>
      </c>
      <c r="AM38" s="8" t="s">
        <v>3381</v>
      </c>
      <c r="AN38" s="13" t="s">
        <v>5437</v>
      </c>
      <c r="AO38" s="13" t="s">
        <v>3233</v>
      </c>
      <c r="AP38" s="10" t="s">
        <v>2415</v>
      </c>
      <c r="AQ38" s="13" t="s">
        <v>5438</v>
      </c>
      <c r="AR38" s="10" t="s">
        <v>5439</v>
      </c>
      <c r="AS38" s="3"/>
      <c r="AT38" s="3"/>
      <c r="AU38" s="3"/>
      <c r="AV38" s="3"/>
      <c r="AW38" s="3"/>
      <c r="AX38" s="3" t="s">
        <v>2417</v>
      </c>
      <c r="AY38" s="13" t="s">
        <v>5440</v>
      </c>
      <c r="AZ38" s="10" t="s">
        <v>5441</v>
      </c>
      <c r="BA38" s="3" t="s">
        <v>2417</v>
      </c>
      <c r="BB38" s="3"/>
      <c r="BC38" s="8" t="s">
        <v>5442</v>
      </c>
      <c r="BD38" s="3" t="s">
        <v>32</v>
      </c>
      <c r="BE38" s="13" t="s">
        <v>2349</v>
      </c>
      <c r="BF38" s="10" t="s">
        <v>5441</v>
      </c>
      <c r="BG38" s="3" t="s">
        <v>2367</v>
      </c>
      <c r="BH38" s="3"/>
      <c r="BI38" s="8"/>
      <c r="BJ38" s="3"/>
      <c r="BK38" s="3"/>
      <c r="BL38" s="3"/>
      <c r="BM38" s="3"/>
      <c r="BN38" s="3"/>
      <c r="BO38" s="3"/>
      <c r="BP38" s="3"/>
      <c r="BQ38" s="27"/>
      <c r="BR38" s="131" t="s">
        <v>3233</v>
      </c>
    </row>
    <row r="39" spans="1:70" s="153" customFormat="1" ht="79.150000000000006" customHeight="1" x14ac:dyDescent="0.25">
      <c r="A39" s="13" t="s">
        <v>5138</v>
      </c>
      <c r="B39" s="2" t="s">
        <v>174</v>
      </c>
      <c r="C39" s="10" t="s">
        <v>3233</v>
      </c>
      <c r="D39" s="10"/>
      <c r="E39" s="10" t="s">
        <v>3233</v>
      </c>
      <c r="F39" s="3" t="s">
        <v>19</v>
      </c>
      <c r="G39" s="3" t="s">
        <v>2662</v>
      </c>
      <c r="H39" s="3" t="s">
        <v>175</v>
      </c>
      <c r="I39" s="10" t="s">
        <v>945</v>
      </c>
      <c r="J39" s="10" t="s">
        <v>945</v>
      </c>
      <c r="K39" s="4" t="s">
        <v>1698</v>
      </c>
      <c r="L39" s="12" t="s">
        <v>1699</v>
      </c>
      <c r="M39" s="4" t="s">
        <v>1116</v>
      </c>
      <c r="N39" s="4" t="s">
        <v>2652</v>
      </c>
      <c r="O39" s="10" t="s">
        <v>2505</v>
      </c>
      <c r="P39" s="10" t="s">
        <v>2662</v>
      </c>
      <c r="Q39" s="4" t="s">
        <v>1700</v>
      </c>
      <c r="R39" s="6"/>
      <c r="S39" s="4" t="s">
        <v>1701</v>
      </c>
      <c r="T39" s="19" t="s">
        <v>1702</v>
      </c>
      <c r="U39" s="10" t="s">
        <v>2850</v>
      </c>
      <c r="V39" s="6"/>
      <c r="W39" s="7" t="s">
        <v>176</v>
      </c>
      <c r="X39" s="3" t="s">
        <v>33</v>
      </c>
      <c r="Y39" s="7" t="s">
        <v>110</v>
      </c>
      <c r="Z39" s="3" t="s">
        <v>86</v>
      </c>
      <c r="AA39" s="7" t="s">
        <v>41</v>
      </c>
      <c r="AB39" s="3" t="s">
        <v>4697</v>
      </c>
      <c r="AC39" s="3" t="s">
        <v>67</v>
      </c>
      <c r="AD39" s="11" t="s">
        <v>5032</v>
      </c>
      <c r="AE39" s="6"/>
      <c r="AF39" s="3" t="s">
        <v>21</v>
      </c>
      <c r="AG39" s="3"/>
      <c r="AH39" s="3" t="s">
        <v>27</v>
      </c>
      <c r="AI39" s="3" t="s">
        <v>28</v>
      </c>
      <c r="AJ39" s="3" t="s">
        <v>3151</v>
      </c>
      <c r="AK39" s="8" t="s">
        <v>3139</v>
      </c>
      <c r="AL39" s="8" t="s">
        <v>4645</v>
      </c>
      <c r="AM39" s="3" t="s">
        <v>3336</v>
      </c>
      <c r="AN39" s="13" t="s">
        <v>4646</v>
      </c>
      <c r="AO39" s="10" t="s">
        <v>3233</v>
      </c>
      <c r="AP39" s="10" t="s">
        <v>4647</v>
      </c>
      <c r="AQ39" s="8" t="s">
        <v>4648</v>
      </c>
      <c r="AR39" s="10" t="s">
        <v>3336</v>
      </c>
      <c r="AS39" s="3"/>
      <c r="AT39" s="3"/>
      <c r="AU39" s="3"/>
      <c r="AV39" s="3"/>
      <c r="AW39" s="3"/>
      <c r="AX39" s="3" t="s">
        <v>2416</v>
      </c>
      <c r="AY39" s="13" t="s">
        <v>4649</v>
      </c>
      <c r="AZ39" s="10" t="s">
        <v>3144</v>
      </c>
      <c r="BA39" s="3" t="s">
        <v>2417</v>
      </c>
      <c r="BB39" s="3"/>
      <c r="BC39" s="8" t="s">
        <v>4650</v>
      </c>
      <c r="BD39" s="3" t="s">
        <v>48</v>
      </c>
      <c r="BE39" s="13" t="s">
        <v>4651</v>
      </c>
      <c r="BF39" s="13" t="s">
        <v>4652</v>
      </c>
      <c r="BG39" s="3" t="s">
        <v>48</v>
      </c>
      <c r="BH39" s="3" t="s">
        <v>45</v>
      </c>
      <c r="BI39" s="8" t="s">
        <v>3679</v>
      </c>
      <c r="BJ39" s="10" t="s">
        <v>3459</v>
      </c>
      <c r="BK39" s="3" t="s">
        <v>21</v>
      </c>
      <c r="BL39" s="3"/>
      <c r="BM39" s="3"/>
      <c r="BN39" s="3" t="s">
        <v>4461</v>
      </c>
      <c r="BO39" s="8" t="s">
        <v>4462</v>
      </c>
      <c r="BP39" s="3" t="s">
        <v>3459</v>
      </c>
      <c r="BQ39" s="26" t="s">
        <v>4653</v>
      </c>
      <c r="BR39" s="131" t="s">
        <v>3233</v>
      </c>
    </row>
    <row r="42" spans="1:70" s="89" customFormat="1" ht="31.15" customHeight="1" x14ac:dyDescent="0.2">
      <c r="A42" s="213" t="s">
        <v>4659</v>
      </c>
      <c r="B42" s="215" t="s">
        <v>941</v>
      </c>
      <c r="C42" s="215" t="s">
        <v>4660</v>
      </c>
      <c r="D42" s="213" t="s">
        <v>4661</v>
      </c>
      <c r="E42" s="213"/>
      <c r="F42" s="213"/>
      <c r="G42" s="213"/>
      <c r="H42" s="213"/>
      <c r="I42" s="213" t="s">
        <v>4662</v>
      </c>
      <c r="J42" s="213" t="s">
        <v>3274</v>
      </c>
      <c r="K42" s="213"/>
      <c r="L42" s="213"/>
      <c r="M42" s="213"/>
      <c r="N42" s="213"/>
      <c r="O42" s="213"/>
      <c r="P42" s="213" t="s">
        <v>4663</v>
      </c>
      <c r="Q42" s="213"/>
      <c r="R42" s="213"/>
      <c r="S42" s="213"/>
      <c r="T42" s="213"/>
      <c r="U42" s="213"/>
      <c r="V42" s="213"/>
      <c r="W42" s="213"/>
      <c r="X42" s="213"/>
      <c r="Y42" s="213" t="s">
        <v>4664</v>
      </c>
      <c r="Z42" s="213"/>
      <c r="AA42" s="213"/>
      <c r="AB42" s="213"/>
      <c r="AC42" s="213"/>
      <c r="AD42" s="213"/>
      <c r="AE42" s="213"/>
      <c r="AF42" s="213"/>
      <c r="AG42" s="213"/>
      <c r="AH42" s="213"/>
      <c r="AI42" s="213" t="s">
        <v>4665</v>
      </c>
      <c r="AJ42" s="213"/>
      <c r="AK42" s="213"/>
      <c r="AL42" s="213" t="s">
        <v>4666</v>
      </c>
      <c r="AM42" s="213"/>
      <c r="AN42" s="213" t="s">
        <v>4667</v>
      </c>
      <c r="AO42" s="213" t="s">
        <v>52</v>
      </c>
    </row>
    <row r="43" spans="1:70" s="89" customFormat="1" ht="75.599999999999994" customHeight="1" x14ac:dyDescent="0.2">
      <c r="A43" s="213"/>
      <c r="B43" s="216"/>
      <c r="C43" s="216"/>
      <c r="D43" s="88" t="s">
        <v>4668</v>
      </c>
      <c r="E43" s="88" t="s">
        <v>4669</v>
      </c>
      <c r="F43" s="88" t="s">
        <v>4670</v>
      </c>
      <c r="G43" s="88" t="s">
        <v>3145</v>
      </c>
      <c r="H43" s="88" t="s">
        <v>3148</v>
      </c>
      <c r="I43" s="213"/>
      <c r="J43" s="88" t="s">
        <v>29</v>
      </c>
      <c r="K43" s="88" t="s">
        <v>35</v>
      </c>
      <c r="L43" s="88" t="s">
        <v>68</v>
      </c>
      <c r="M43" s="88" t="s">
        <v>134</v>
      </c>
      <c r="N43" s="88" t="s">
        <v>45</v>
      </c>
      <c r="O43" s="88" t="s">
        <v>4671</v>
      </c>
      <c r="P43" s="88" t="s">
        <v>1080</v>
      </c>
      <c r="Q43" s="88" t="s">
        <v>963</v>
      </c>
      <c r="R43" s="88" t="s">
        <v>3149</v>
      </c>
      <c r="S43" s="88" t="s">
        <v>3150</v>
      </c>
      <c r="T43" s="88" t="s">
        <v>3129</v>
      </c>
      <c r="U43" s="88" t="s">
        <v>3151</v>
      </c>
      <c r="V43" s="88" t="s">
        <v>957</v>
      </c>
      <c r="W43" s="88" t="s">
        <v>2417</v>
      </c>
      <c r="X43" s="88" t="s">
        <v>4672</v>
      </c>
      <c r="Y43" s="88" t="s">
        <v>1080</v>
      </c>
      <c r="Z43" s="88" t="s">
        <v>963</v>
      </c>
      <c r="AA43" s="88" t="s">
        <v>2367</v>
      </c>
      <c r="AB43" s="88" t="s">
        <v>3149</v>
      </c>
      <c r="AC43" s="88" t="s">
        <v>3150</v>
      </c>
      <c r="AD43" s="88" t="s">
        <v>3129</v>
      </c>
      <c r="AE43" s="88" t="s">
        <v>3151</v>
      </c>
      <c r="AF43" s="88" t="s">
        <v>32</v>
      </c>
      <c r="AG43" s="88" t="s">
        <v>48</v>
      </c>
      <c r="AH43" s="88" t="s">
        <v>3152</v>
      </c>
      <c r="AI43" s="88" t="s">
        <v>4673</v>
      </c>
      <c r="AJ43" s="88" t="s">
        <v>3149</v>
      </c>
      <c r="AK43" s="88" t="s">
        <v>4674</v>
      </c>
      <c r="AL43" s="88" t="s">
        <v>4675</v>
      </c>
      <c r="AM43" s="88" t="s">
        <v>4676</v>
      </c>
      <c r="AN43" s="213"/>
      <c r="AO43" s="213"/>
    </row>
    <row r="44" spans="1:70" s="72" customFormat="1" ht="52.9" customHeight="1" x14ac:dyDescent="0.2">
      <c r="A44" s="36"/>
      <c r="B44" s="73" t="s">
        <v>4704</v>
      </c>
      <c r="C44" s="88">
        <f>SUM(D44:H44)</f>
        <v>33</v>
      </c>
      <c r="D44" s="38">
        <f>SUM((COUNTIF($AB$7:$AB$39,"HT")+(COUNTIF($AB$7:$AB$39,"TK")+(COUNTIF($AB$7:$AB$39,"TP"))+(COUNTIF($AB$7:$AB$39,"TTT")))))</f>
        <v>1</v>
      </c>
      <c r="E44" s="38">
        <f>SUM((COUNTIF($AB$7:$AB$39,"PHT")+(COUNTIF($AB$7:$AB$39,"PK")+(COUNTIF($AB$7:$AB$39,"PP"))+(COUNTIF($AB$7:$AB$39,"PTT")))))</f>
        <v>1</v>
      </c>
      <c r="F44" s="38">
        <f>SUM((COUNTIF($AB$7:$AB$39,"TBM")+(COUNTIF($AB$7:$AB$39,"TT"))))</f>
        <v>2</v>
      </c>
      <c r="G44" s="38">
        <f>COUNTIF($AB$7:$AB$39,"NV")</f>
        <v>0</v>
      </c>
      <c r="H44" s="38">
        <f>COUNTIF($AB$7:$AB$39,"GV")</f>
        <v>29</v>
      </c>
      <c r="I44" s="38">
        <f>COUNTIF($D$7:$D$39,"x")</f>
        <v>0</v>
      </c>
      <c r="J44" s="38">
        <f>COUNTIF($AJ$7:$AJ$39,"TS")</f>
        <v>0</v>
      </c>
      <c r="K44" s="38">
        <f>COUNTIF($AJ$7:$AJ$39,"THS")</f>
        <v>23</v>
      </c>
      <c r="L44" s="38">
        <f>COUNTIF($AJ$7:$AJ$39,"DH")</f>
        <v>10</v>
      </c>
      <c r="M44" s="38">
        <f>COUNTIF($AJ$7:$AJ$39,"CD")</f>
        <v>0</v>
      </c>
      <c r="N44" s="38">
        <f>COUNTIF($AJ$7:$AJ$39,"TC")</f>
        <v>0</v>
      </c>
      <c r="O44" s="38">
        <f>COUNTIF($AJ$7:$AJ$39,"")</f>
        <v>0</v>
      </c>
      <c r="P44" s="38">
        <f>COUNTIF($BA$7:$BA$39,"A")</f>
        <v>10</v>
      </c>
      <c r="Q44" s="38">
        <f>COUNTIF($BA$7:$BA$39,"B")</f>
        <v>8</v>
      </c>
      <c r="R44" s="38">
        <f>COUNTIF($BA$7:$BA$39,"TC")</f>
        <v>0</v>
      </c>
      <c r="S44" s="38">
        <f>COUNTIF($BA$7:$BA$39,"CD")</f>
        <v>0</v>
      </c>
      <c r="T44" s="38">
        <f>COUNTIF($BA$7:$BA$39,"DH")</f>
        <v>2</v>
      </c>
      <c r="U44" s="38">
        <f>COUNTIF($BA$7:$BA$39,"THS")</f>
        <v>0</v>
      </c>
      <c r="V44" s="38">
        <f>COUNTIF($BB$7:$BB$39,"IC3")</f>
        <v>0</v>
      </c>
      <c r="W44" s="38">
        <f>COUNTIF($BA$7:$BA$39,"UD CNTT CB")</f>
        <v>12</v>
      </c>
      <c r="X44" s="38">
        <f>COUNTIF($BA$7:$BA$39,"UD CNTT NC")</f>
        <v>0</v>
      </c>
      <c r="Y44" s="120">
        <f>SUM((COUNTIF($BG$7:$BG$39,"A"))+(COUNTIF($BG$7:$BG$39,"A1")))</f>
        <v>0</v>
      </c>
      <c r="Z44" s="120">
        <f>SUM((COUNTIF($BG$7:$BG$39,"B"))+(COUNTIF($BG$7:$BG$39,"A2")))</f>
        <v>3</v>
      </c>
      <c r="AA44" s="38">
        <f>COUNTIF($BG$7:$BG$39,"C")</f>
        <v>5</v>
      </c>
      <c r="AB44" s="38">
        <f>COUNTIF($BG$7:$BG$39,"TC")</f>
        <v>0</v>
      </c>
      <c r="AC44" s="38">
        <f>COUNTIF($BG$7:$BG$39,"CD")</f>
        <v>0</v>
      </c>
      <c r="AD44" s="38">
        <f>COUNTIF($BG$7:$BG$39,"DH")</f>
        <v>3</v>
      </c>
      <c r="AE44" s="38">
        <f>COUNTIF($BG$7:$BG$39,"THS")</f>
        <v>7</v>
      </c>
      <c r="AF44" s="38">
        <f>COUNTIF($BG$7:$BG$39,"B1")</f>
        <v>12</v>
      </c>
      <c r="AG44" s="38">
        <f>COUNTIF($BG$7:$BG$39,"B2")</f>
        <v>2</v>
      </c>
      <c r="AH44" s="38">
        <f>COUNTIF($BG$7:$BG$39,"C1")</f>
        <v>0</v>
      </c>
      <c r="AI44" s="38">
        <f>COUNTIF($BH$7:$BH$39,"Sơ cấp")</f>
        <v>25</v>
      </c>
      <c r="AJ44" s="38">
        <f>COUNTIF($BH$7:$BH$39,"Trung cấp")</f>
        <v>6</v>
      </c>
      <c r="AK44" s="38">
        <f>COUNTIF($BH$7:$BH$39,"Cao cấp")</f>
        <v>0</v>
      </c>
      <c r="AL44" s="38">
        <f>COUNTIF($X$7:$X$39,"Sở GDĐT TPHCM")</f>
        <v>33</v>
      </c>
      <c r="AM44" s="38">
        <f>COUNTIF($X$7:$X$39,"Trường CĐ Lý Tự Trọng TPHCM")</f>
        <v>0</v>
      </c>
      <c r="AN44" s="38">
        <f>COUNTIF($AG$7:$AG$39,"x")</f>
        <v>5</v>
      </c>
      <c r="AO44" s="38">
        <f>COUNTIF($F$7:$F$39,"Nữ")</f>
        <v>19</v>
      </c>
    </row>
    <row r="1265" spans="42:42" x14ac:dyDescent="0.25">
      <c r="AP1265" s="1">
        <f>COUNTIF(AJ7:AJ37,"Thạc sỹ")</f>
        <v>0</v>
      </c>
    </row>
  </sheetData>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2:AO43"/>
    <mergeCell ref="A42:A43"/>
    <mergeCell ref="B42:B43"/>
    <mergeCell ref="C42:C43"/>
    <mergeCell ref="D42:H42"/>
    <mergeCell ref="I42:I43"/>
    <mergeCell ref="J42:O42"/>
    <mergeCell ref="P42:X42"/>
    <mergeCell ref="Y42:AH42"/>
    <mergeCell ref="AI42:AK42"/>
    <mergeCell ref="AL42:AM42"/>
    <mergeCell ref="AN42:AN43"/>
  </mergeCells>
  <hyperlinks>
    <hyperlink ref="T38"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4"/>
  <sheetViews>
    <sheetView topLeftCell="A4" zoomScaleNormal="100" zoomScaleSheetLayoutView="90" workbookViewId="0">
      <pane ySplit="3" topLeftCell="A25" activePane="bottomLeft" state="frozen"/>
      <selection activeCell="A4" sqref="A4"/>
      <selection pane="bottomLeft" activeCell="E34" sqref="E34"/>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3"/>
      <c r="AL1" s="42"/>
      <c r="AM1" s="42"/>
      <c r="AN1" s="55"/>
      <c r="AO1" s="55"/>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53"/>
      <c r="B2" s="53"/>
      <c r="C2" s="53"/>
      <c r="D2" s="53"/>
      <c r="E2" s="53"/>
      <c r="F2" s="53"/>
      <c r="G2" s="53"/>
      <c r="H2" s="53"/>
      <c r="I2" s="53"/>
      <c r="J2" s="53"/>
      <c r="K2" s="53"/>
      <c r="L2" s="41"/>
      <c r="M2" s="41"/>
      <c r="AC2" s="54"/>
      <c r="AD2" s="54"/>
      <c r="AE2" s="54"/>
      <c r="AF2" s="54"/>
      <c r="AG2" s="54"/>
      <c r="AH2" s="54"/>
      <c r="AI2" s="54"/>
      <c r="AJ2" s="54"/>
      <c r="AK2" s="54"/>
      <c r="AL2" s="54"/>
      <c r="AM2" s="54"/>
      <c r="AN2" s="55"/>
      <c r="AO2" s="55"/>
      <c r="AP2" s="54"/>
      <c r="AQ2" s="54"/>
      <c r="AR2" s="54"/>
      <c r="AS2" s="54"/>
      <c r="AT2" s="54"/>
      <c r="AU2" s="54"/>
      <c r="AV2" s="54"/>
      <c r="AW2" s="54"/>
      <c r="AX2" s="54"/>
      <c r="AY2" s="55"/>
      <c r="AZ2" s="55"/>
      <c r="BA2" s="54"/>
      <c r="BB2" s="54"/>
      <c r="BD2" s="54"/>
      <c r="BE2" s="55"/>
      <c r="BF2" s="55"/>
      <c r="BG2" s="43"/>
      <c r="BH2" s="54"/>
      <c r="BI2" s="54"/>
      <c r="BJ2" s="54"/>
      <c r="BK2" s="54"/>
      <c r="BL2" s="54"/>
      <c r="BM2" s="54"/>
      <c r="BN2" s="54"/>
      <c r="BO2" s="54"/>
      <c r="BP2" s="5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57"/>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58" t="s">
        <v>3155</v>
      </c>
      <c r="AK6" s="58" t="s">
        <v>12</v>
      </c>
      <c r="AL6" s="58" t="s">
        <v>13</v>
      </c>
      <c r="AM6" s="58" t="s">
        <v>2449</v>
      </c>
      <c r="AN6" s="58" t="s">
        <v>2450</v>
      </c>
      <c r="AO6" s="58" t="s">
        <v>3242</v>
      </c>
      <c r="AP6" s="58" t="s">
        <v>2500</v>
      </c>
      <c r="AQ6" s="58" t="s">
        <v>3257</v>
      </c>
      <c r="AR6" s="58" t="s">
        <v>3243</v>
      </c>
      <c r="AS6" s="58" t="s">
        <v>3264</v>
      </c>
      <c r="AT6" s="58" t="s">
        <v>3257</v>
      </c>
      <c r="AU6" s="58" t="s">
        <v>3243</v>
      </c>
      <c r="AV6" s="58" t="s">
        <v>3266</v>
      </c>
      <c r="AW6" s="58" t="s">
        <v>3265</v>
      </c>
      <c r="AX6" s="58" t="s">
        <v>17</v>
      </c>
      <c r="AY6" s="58" t="s">
        <v>3270</v>
      </c>
      <c r="AZ6" s="58" t="s">
        <v>3243</v>
      </c>
      <c r="BA6" s="58" t="s">
        <v>3156</v>
      </c>
      <c r="BB6" s="58" t="s">
        <v>3808</v>
      </c>
      <c r="BC6" s="58" t="s">
        <v>2452</v>
      </c>
      <c r="BD6" s="58" t="s">
        <v>3127</v>
      </c>
      <c r="BE6" s="58" t="s">
        <v>3257</v>
      </c>
      <c r="BF6" s="58" t="s">
        <v>3115</v>
      </c>
      <c r="BG6" s="58" t="s">
        <v>3273</v>
      </c>
      <c r="BH6" s="58" t="s">
        <v>14</v>
      </c>
      <c r="BI6" s="58" t="s">
        <v>3270</v>
      </c>
      <c r="BJ6" s="58" t="s">
        <v>3243</v>
      </c>
      <c r="BK6" s="58" t="s">
        <v>15</v>
      </c>
      <c r="BL6" s="58" t="s">
        <v>3270</v>
      </c>
      <c r="BM6" s="58" t="s">
        <v>3243</v>
      </c>
      <c r="BN6" s="58" t="s">
        <v>16</v>
      </c>
      <c r="BO6" s="58" t="s">
        <v>3270</v>
      </c>
      <c r="BP6" s="58" t="s">
        <v>3243</v>
      </c>
      <c r="BQ6" s="224"/>
    </row>
    <row r="7" spans="1:70" s="161" customFormat="1" ht="40.15" customHeight="1" x14ac:dyDescent="0.25">
      <c r="A7" s="13" t="s">
        <v>5139</v>
      </c>
      <c r="B7" s="2" t="s">
        <v>93</v>
      </c>
      <c r="C7" s="10" t="s">
        <v>938</v>
      </c>
      <c r="D7" s="10"/>
      <c r="E7" s="10" t="s">
        <v>938</v>
      </c>
      <c r="F7" s="3" t="s">
        <v>19</v>
      </c>
      <c r="G7" s="3" t="s">
        <v>1022</v>
      </c>
      <c r="H7" s="3" t="s">
        <v>94</v>
      </c>
      <c r="I7" s="3" t="s">
        <v>942</v>
      </c>
      <c r="J7" s="3" t="s">
        <v>942</v>
      </c>
      <c r="K7" s="9" t="s">
        <v>2561</v>
      </c>
      <c r="L7" s="12" t="s">
        <v>2562</v>
      </c>
      <c r="M7" s="4" t="s">
        <v>2499</v>
      </c>
      <c r="N7" s="4" t="s">
        <v>2652</v>
      </c>
      <c r="O7" s="10" t="s">
        <v>2505</v>
      </c>
      <c r="P7" s="10" t="s">
        <v>2825</v>
      </c>
      <c r="Q7" s="4" t="s">
        <v>1881</v>
      </c>
      <c r="R7" s="6"/>
      <c r="S7" s="4" t="s">
        <v>1882</v>
      </c>
      <c r="T7" s="19" t="s">
        <v>1883</v>
      </c>
      <c r="U7" s="10" t="s">
        <v>3082</v>
      </c>
      <c r="V7" s="6"/>
      <c r="W7" s="7" t="s">
        <v>95</v>
      </c>
      <c r="X7" s="10" t="s">
        <v>33</v>
      </c>
      <c r="Y7" s="7" t="s">
        <v>90</v>
      </c>
      <c r="Z7" s="3" t="s">
        <v>24</v>
      </c>
      <c r="AA7" s="7" t="s">
        <v>95</v>
      </c>
      <c r="AB7" s="3" t="s">
        <v>4697</v>
      </c>
      <c r="AC7" s="3" t="s">
        <v>67</v>
      </c>
      <c r="AD7" s="7" t="s">
        <v>96</v>
      </c>
      <c r="AE7" s="6"/>
      <c r="AF7" s="3" t="s">
        <v>21</v>
      </c>
      <c r="AG7" s="3"/>
      <c r="AH7" s="3" t="s">
        <v>27</v>
      </c>
      <c r="AI7" s="3" t="s">
        <v>28</v>
      </c>
      <c r="AJ7" s="3" t="s">
        <v>3130</v>
      </c>
      <c r="AK7" s="8" t="s">
        <v>3258</v>
      </c>
      <c r="AL7" s="3" t="s">
        <v>92</v>
      </c>
      <c r="AM7" s="8" t="s">
        <v>3979</v>
      </c>
      <c r="AN7" s="13" t="s">
        <v>3980</v>
      </c>
      <c r="AO7" s="13" t="s">
        <v>3981</v>
      </c>
      <c r="AP7" s="3" t="s">
        <v>2415</v>
      </c>
      <c r="AQ7" s="8" t="s">
        <v>3982</v>
      </c>
      <c r="AR7" s="3" t="s">
        <v>3332</v>
      </c>
      <c r="AS7" s="3"/>
      <c r="AT7" s="3"/>
      <c r="AU7" s="3"/>
      <c r="AV7" s="3"/>
      <c r="AW7" s="3"/>
      <c r="AX7" s="8" t="s">
        <v>957</v>
      </c>
      <c r="AY7" s="13" t="s">
        <v>5524</v>
      </c>
      <c r="AZ7" s="13"/>
      <c r="BA7" s="3" t="s">
        <v>957</v>
      </c>
      <c r="BB7" s="3" t="s">
        <v>957</v>
      </c>
      <c r="BC7" s="3" t="s">
        <v>68</v>
      </c>
      <c r="BD7" s="3" t="s">
        <v>3152</v>
      </c>
      <c r="BE7" s="13" t="s">
        <v>3983</v>
      </c>
      <c r="BF7" s="10" t="s">
        <v>3856</v>
      </c>
      <c r="BG7" s="10" t="s">
        <v>4700</v>
      </c>
      <c r="BH7" s="3" t="s">
        <v>45</v>
      </c>
      <c r="BI7" s="8" t="s">
        <v>3458</v>
      </c>
      <c r="BJ7" s="3" t="s">
        <v>3459</v>
      </c>
      <c r="BK7" s="3" t="s">
        <v>21</v>
      </c>
      <c r="BL7" s="3"/>
      <c r="BM7" s="3"/>
      <c r="BN7" s="135" t="s">
        <v>46</v>
      </c>
      <c r="BO7" s="3"/>
      <c r="BP7" s="3"/>
      <c r="BQ7" s="26" t="s">
        <v>3984</v>
      </c>
      <c r="BR7" s="131" t="s">
        <v>3233</v>
      </c>
    </row>
    <row r="8" spans="1:70" s="161" customFormat="1" ht="40.15" customHeight="1" x14ac:dyDescent="0.25">
      <c r="A8" s="13" t="s">
        <v>5140</v>
      </c>
      <c r="B8" s="2" t="s">
        <v>492</v>
      </c>
      <c r="C8" s="10" t="s">
        <v>938</v>
      </c>
      <c r="D8" s="10"/>
      <c r="E8" s="10" t="s">
        <v>938</v>
      </c>
      <c r="F8" s="3" t="s">
        <v>19</v>
      </c>
      <c r="G8" s="3" t="s">
        <v>1022</v>
      </c>
      <c r="H8" s="3" t="s">
        <v>493</v>
      </c>
      <c r="I8" s="3" t="s">
        <v>942</v>
      </c>
      <c r="J8" s="3" t="s">
        <v>942</v>
      </c>
      <c r="K8" s="4" t="s">
        <v>2211</v>
      </c>
      <c r="L8" s="5" t="s">
        <v>2212</v>
      </c>
      <c r="M8" s="4" t="s">
        <v>1116</v>
      </c>
      <c r="N8" s="4" t="s">
        <v>2652</v>
      </c>
      <c r="O8" s="10" t="s">
        <v>2505</v>
      </c>
      <c r="P8" s="10" t="s">
        <v>1050</v>
      </c>
      <c r="Q8" s="4" t="s">
        <v>2213</v>
      </c>
      <c r="R8" s="6"/>
      <c r="S8" s="4" t="s">
        <v>2214</v>
      </c>
      <c r="T8" s="4" t="s">
        <v>2215</v>
      </c>
      <c r="U8" s="10" t="s">
        <v>3083</v>
      </c>
      <c r="V8" s="6"/>
      <c r="W8" s="7" t="s">
        <v>87</v>
      </c>
      <c r="X8" s="3" t="s">
        <v>33</v>
      </c>
      <c r="Y8" s="7" t="s">
        <v>87</v>
      </c>
      <c r="Z8" s="3" t="s">
        <v>86</v>
      </c>
      <c r="AA8" s="7" t="s">
        <v>494</v>
      </c>
      <c r="AB8" s="3" t="s">
        <v>4690</v>
      </c>
      <c r="AC8" s="3" t="s">
        <v>2422</v>
      </c>
      <c r="AD8" s="8" t="s">
        <v>2421</v>
      </c>
      <c r="AE8" s="6"/>
      <c r="AF8" s="8" t="s">
        <v>2408</v>
      </c>
      <c r="AG8" s="7" t="s">
        <v>938</v>
      </c>
      <c r="AH8" s="3" t="s">
        <v>27</v>
      </c>
      <c r="AI8" s="3" t="s">
        <v>28</v>
      </c>
      <c r="AJ8" s="3" t="s">
        <v>3151</v>
      </c>
      <c r="AK8" s="8" t="s">
        <v>3139</v>
      </c>
      <c r="AL8" s="13" t="s">
        <v>4016</v>
      </c>
      <c r="AM8" s="8" t="s">
        <v>4017</v>
      </c>
      <c r="AN8" s="13" t="s">
        <v>4018</v>
      </c>
      <c r="AO8" s="10" t="s">
        <v>3233</v>
      </c>
      <c r="AP8" s="3" t="s">
        <v>2415</v>
      </c>
      <c r="AQ8" s="8" t="s">
        <v>4019</v>
      </c>
      <c r="AR8" s="3" t="s">
        <v>3743</v>
      </c>
      <c r="AS8" s="3"/>
      <c r="AT8" s="3"/>
      <c r="AU8" s="3"/>
      <c r="AV8" s="3"/>
      <c r="AW8" s="3"/>
      <c r="AX8" s="3" t="s">
        <v>1080</v>
      </c>
      <c r="AY8" s="13" t="s">
        <v>4020</v>
      </c>
      <c r="AZ8" s="10" t="s">
        <v>4021</v>
      </c>
      <c r="BA8" s="3" t="s">
        <v>1080</v>
      </c>
      <c r="BB8" s="3"/>
      <c r="BC8" s="8" t="s">
        <v>4022</v>
      </c>
      <c r="BD8" s="3" t="s">
        <v>937</v>
      </c>
      <c r="BE8" s="21" t="s">
        <v>4023</v>
      </c>
      <c r="BF8" s="13" t="s">
        <v>4024</v>
      </c>
      <c r="BG8" s="3" t="s">
        <v>937</v>
      </c>
      <c r="BH8" s="3" t="s">
        <v>97</v>
      </c>
      <c r="BI8" s="8" t="s">
        <v>1708</v>
      </c>
      <c r="BJ8" s="3" t="s">
        <v>3494</v>
      </c>
      <c r="BK8" s="3" t="s">
        <v>21</v>
      </c>
      <c r="BL8" s="3"/>
      <c r="BM8" s="3"/>
      <c r="BN8" s="3" t="s">
        <v>21</v>
      </c>
      <c r="BO8" s="3"/>
      <c r="BP8" s="3"/>
      <c r="BQ8" s="26" t="s">
        <v>4025</v>
      </c>
      <c r="BR8" s="131" t="s">
        <v>3233</v>
      </c>
    </row>
    <row r="9" spans="1:70" s="161" customFormat="1" ht="40.15" customHeight="1" x14ac:dyDescent="0.25">
      <c r="A9" s="13" t="s">
        <v>5141</v>
      </c>
      <c r="B9" s="2" t="s">
        <v>623</v>
      </c>
      <c r="C9" s="10" t="s">
        <v>938</v>
      </c>
      <c r="D9" s="10"/>
      <c r="E9" s="10" t="s">
        <v>938</v>
      </c>
      <c r="F9" s="3" t="s">
        <v>52</v>
      </c>
      <c r="G9" s="3" t="s">
        <v>982</v>
      </c>
      <c r="H9" s="3" t="s">
        <v>624</v>
      </c>
      <c r="I9" s="3" t="s">
        <v>942</v>
      </c>
      <c r="J9" s="3" t="s">
        <v>942</v>
      </c>
      <c r="K9" s="4" t="s">
        <v>1482</v>
      </c>
      <c r="L9" s="5" t="s">
        <v>1483</v>
      </c>
      <c r="M9" s="4" t="s">
        <v>1116</v>
      </c>
      <c r="N9" s="4" t="s">
        <v>2652</v>
      </c>
      <c r="O9" s="10" t="s">
        <v>2505</v>
      </c>
      <c r="P9" s="10" t="s">
        <v>2826</v>
      </c>
      <c r="Q9" s="4" t="s">
        <v>1484</v>
      </c>
      <c r="R9" s="6"/>
      <c r="S9" s="4" t="s">
        <v>1485</v>
      </c>
      <c r="T9" s="19" t="s">
        <v>1486</v>
      </c>
      <c r="U9" s="10" t="s">
        <v>3084</v>
      </c>
      <c r="V9" s="6"/>
      <c r="W9" s="7" t="s">
        <v>87</v>
      </c>
      <c r="X9" s="3" t="s">
        <v>33</v>
      </c>
      <c r="Y9" s="7" t="s">
        <v>87</v>
      </c>
      <c r="Z9" s="3" t="s">
        <v>86</v>
      </c>
      <c r="AA9" s="7" t="s">
        <v>625</v>
      </c>
      <c r="AB9" s="3" t="s">
        <v>4690</v>
      </c>
      <c r="AC9" s="3" t="s">
        <v>2424</v>
      </c>
      <c r="AD9" s="8" t="s">
        <v>2421</v>
      </c>
      <c r="AE9" s="6"/>
      <c r="AF9" s="3" t="s">
        <v>21</v>
      </c>
      <c r="AG9" s="3"/>
      <c r="AH9" s="3" t="s">
        <v>27</v>
      </c>
      <c r="AI9" s="3" t="s">
        <v>28</v>
      </c>
      <c r="AJ9" s="3" t="s">
        <v>3151</v>
      </c>
      <c r="AK9" s="8" t="s">
        <v>3139</v>
      </c>
      <c r="AL9" s="13" t="s">
        <v>5550</v>
      </c>
      <c r="AM9" s="13" t="s">
        <v>5548</v>
      </c>
      <c r="AN9" s="13" t="s">
        <v>5549</v>
      </c>
      <c r="AO9" s="10" t="s">
        <v>3233</v>
      </c>
      <c r="AP9" s="8" t="s">
        <v>4065</v>
      </c>
      <c r="AQ9" s="8" t="s">
        <v>4066</v>
      </c>
      <c r="AR9" s="8" t="s">
        <v>4067</v>
      </c>
      <c r="AS9" s="3"/>
      <c r="AT9" s="3"/>
      <c r="AU9" s="3"/>
      <c r="AV9" s="3"/>
      <c r="AW9" s="3"/>
      <c r="AX9" s="8" t="s">
        <v>3989</v>
      </c>
      <c r="AY9" s="13" t="s">
        <v>4068</v>
      </c>
      <c r="AZ9" s="13" t="s">
        <v>4069</v>
      </c>
      <c r="BA9" s="3" t="s">
        <v>957</v>
      </c>
      <c r="BB9" s="3" t="s">
        <v>957</v>
      </c>
      <c r="BC9" s="8" t="s">
        <v>4031</v>
      </c>
      <c r="BD9" s="3" t="s">
        <v>3152</v>
      </c>
      <c r="BE9" s="13" t="s">
        <v>4070</v>
      </c>
      <c r="BF9" s="13" t="s">
        <v>4071</v>
      </c>
      <c r="BG9" s="10" t="s">
        <v>4700</v>
      </c>
      <c r="BH9" s="3" t="s">
        <v>45</v>
      </c>
      <c r="BI9" s="8" t="s">
        <v>3679</v>
      </c>
      <c r="BJ9" s="3" t="s">
        <v>3459</v>
      </c>
      <c r="BK9" s="3" t="s">
        <v>21</v>
      </c>
      <c r="BL9" s="3"/>
      <c r="BM9" s="3"/>
      <c r="BN9" s="3" t="s">
        <v>21</v>
      </c>
      <c r="BO9" s="3"/>
      <c r="BP9" s="3"/>
      <c r="BQ9" s="26" t="s">
        <v>4073</v>
      </c>
      <c r="BR9" s="131" t="s">
        <v>3233</v>
      </c>
    </row>
    <row r="10" spans="1:70" s="161" customFormat="1" ht="40.15" customHeight="1" x14ac:dyDescent="0.25">
      <c r="A10" s="13" t="s">
        <v>5142</v>
      </c>
      <c r="B10" s="2" t="s">
        <v>567</v>
      </c>
      <c r="C10" s="10" t="s">
        <v>938</v>
      </c>
      <c r="D10" s="10"/>
      <c r="E10" s="10" t="s">
        <v>938</v>
      </c>
      <c r="F10" s="3" t="s">
        <v>52</v>
      </c>
      <c r="G10" s="3" t="s">
        <v>1003</v>
      </c>
      <c r="H10" s="3" t="s">
        <v>568</v>
      </c>
      <c r="I10" s="3" t="s">
        <v>942</v>
      </c>
      <c r="J10" s="3" t="s">
        <v>942</v>
      </c>
      <c r="K10" s="9" t="s">
        <v>1998</v>
      </c>
      <c r="L10" s="12" t="s">
        <v>1999</v>
      </c>
      <c r="M10" s="4" t="s">
        <v>1260</v>
      </c>
      <c r="N10" s="4" t="s">
        <v>2652</v>
      </c>
      <c r="O10" s="10" t="s">
        <v>2505</v>
      </c>
      <c r="P10" s="10" t="s">
        <v>2827</v>
      </c>
      <c r="Q10" s="4" t="s">
        <v>2000</v>
      </c>
      <c r="R10" s="6"/>
      <c r="S10" s="4" t="s">
        <v>2001</v>
      </c>
      <c r="T10" s="19" t="s">
        <v>2002</v>
      </c>
      <c r="U10" s="10" t="s">
        <v>3085</v>
      </c>
      <c r="V10" s="6"/>
      <c r="W10" s="7" t="s">
        <v>87</v>
      </c>
      <c r="X10" s="3" t="s">
        <v>33</v>
      </c>
      <c r="Y10" s="7" t="s">
        <v>87</v>
      </c>
      <c r="Z10" s="3" t="s">
        <v>86</v>
      </c>
      <c r="AA10" s="7" t="s">
        <v>124</v>
      </c>
      <c r="AB10" s="3" t="s">
        <v>4690</v>
      </c>
      <c r="AC10" s="3" t="s">
        <v>2423</v>
      </c>
      <c r="AD10" s="8" t="s">
        <v>2421</v>
      </c>
      <c r="AE10" s="6"/>
      <c r="AF10" s="3" t="s">
        <v>21</v>
      </c>
      <c r="AG10" s="3"/>
      <c r="AH10" s="3" t="s">
        <v>27</v>
      </c>
      <c r="AI10" s="3" t="s">
        <v>28</v>
      </c>
      <c r="AJ10" s="3" t="s">
        <v>3151</v>
      </c>
      <c r="AK10" s="8" t="s">
        <v>3139</v>
      </c>
      <c r="AL10" s="13" t="s">
        <v>4001</v>
      </c>
      <c r="AM10" s="13" t="s">
        <v>4002</v>
      </c>
      <c r="AN10" s="13" t="s">
        <v>4003</v>
      </c>
      <c r="AO10" s="10" t="s">
        <v>3233</v>
      </c>
      <c r="AP10" s="3" t="s">
        <v>2648</v>
      </c>
      <c r="AQ10" s="8" t="s">
        <v>4004</v>
      </c>
      <c r="AR10" s="3" t="s">
        <v>4005</v>
      </c>
      <c r="AS10" s="3"/>
      <c r="AT10" s="3"/>
      <c r="AU10" s="3"/>
      <c r="AV10" s="3"/>
      <c r="AW10" s="3"/>
      <c r="AX10" s="8" t="s">
        <v>3455</v>
      </c>
      <c r="AY10" s="13" t="s">
        <v>4006</v>
      </c>
      <c r="AZ10" s="13" t="s">
        <v>4007</v>
      </c>
      <c r="BA10" s="3" t="s">
        <v>963</v>
      </c>
      <c r="BB10" s="3"/>
      <c r="BC10" s="8" t="s">
        <v>2496</v>
      </c>
      <c r="BD10" s="3" t="s">
        <v>32</v>
      </c>
      <c r="BE10" s="13" t="s">
        <v>4008</v>
      </c>
      <c r="BF10" s="13" t="s">
        <v>3368</v>
      </c>
      <c r="BG10" s="3" t="s">
        <v>32</v>
      </c>
      <c r="BH10" s="3" t="s">
        <v>97</v>
      </c>
      <c r="BI10" s="8" t="s">
        <v>3436</v>
      </c>
      <c r="BJ10" s="3" t="s">
        <v>3494</v>
      </c>
      <c r="BK10" s="3"/>
      <c r="BL10" s="3"/>
      <c r="BM10" s="3"/>
      <c r="BN10" s="3" t="s">
        <v>21</v>
      </c>
      <c r="BO10" s="3"/>
      <c r="BP10" s="3"/>
      <c r="BQ10" s="26" t="s">
        <v>4009</v>
      </c>
      <c r="BR10" s="131" t="s">
        <v>3233</v>
      </c>
    </row>
    <row r="11" spans="1:70" s="161" customFormat="1" ht="40.15" customHeight="1" x14ac:dyDescent="0.25">
      <c r="A11" s="13" t="s">
        <v>5143</v>
      </c>
      <c r="B11" s="2" t="s">
        <v>630</v>
      </c>
      <c r="C11" s="10" t="s">
        <v>938</v>
      </c>
      <c r="D11" s="10"/>
      <c r="E11" s="10" t="s">
        <v>938</v>
      </c>
      <c r="F11" s="3" t="s">
        <v>52</v>
      </c>
      <c r="G11" s="3" t="s">
        <v>985</v>
      </c>
      <c r="H11" s="3" t="s">
        <v>631</v>
      </c>
      <c r="I11" s="3" t="s">
        <v>942</v>
      </c>
      <c r="J11" s="3" t="s">
        <v>942</v>
      </c>
      <c r="K11" s="9" t="s">
        <v>2563</v>
      </c>
      <c r="L11" s="12" t="s">
        <v>2564</v>
      </c>
      <c r="M11" s="4" t="s">
        <v>2565</v>
      </c>
      <c r="N11" s="4" t="s">
        <v>2652</v>
      </c>
      <c r="O11" s="10" t="s">
        <v>2505</v>
      </c>
      <c r="P11" s="10" t="s">
        <v>2828</v>
      </c>
      <c r="Q11" s="4" t="s">
        <v>1120</v>
      </c>
      <c r="R11" s="6"/>
      <c r="S11" s="4" t="s">
        <v>1121</v>
      </c>
      <c r="T11" s="19" t="s">
        <v>1122</v>
      </c>
      <c r="U11" s="10" t="s">
        <v>3086</v>
      </c>
      <c r="V11" s="6"/>
      <c r="W11" s="7" t="s">
        <v>87</v>
      </c>
      <c r="X11" s="3" t="s">
        <v>33</v>
      </c>
      <c r="Y11" s="7" t="s">
        <v>87</v>
      </c>
      <c r="Z11" s="3" t="s">
        <v>86</v>
      </c>
      <c r="AA11" s="7" t="s">
        <v>632</v>
      </c>
      <c r="AB11" s="3" t="s">
        <v>2475</v>
      </c>
      <c r="AC11" s="3" t="s">
        <v>3148</v>
      </c>
      <c r="AD11" s="3" t="s">
        <v>21</v>
      </c>
      <c r="AE11" s="6"/>
      <c r="AF11" s="3" t="s">
        <v>21</v>
      </c>
      <c r="AG11" s="3"/>
      <c r="AH11" s="3" t="s">
        <v>27</v>
      </c>
      <c r="AI11" s="3" t="s">
        <v>28</v>
      </c>
      <c r="AJ11" s="3" t="s">
        <v>3151</v>
      </c>
      <c r="AK11" s="8" t="s">
        <v>3139</v>
      </c>
      <c r="AL11" s="13" t="s">
        <v>209</v>
      </c>
      <c r="AM11" s="8" t="s">
        <v>4057</v>
      </c>
      <c r="AN11" s="13" t="s">
        <v>4058</v>
      </c>
      <c r="AO11" s="10" t="s">
        <v>3233</v>
      </c>
      <c r="AP11" s="10" t="s">
        <v>966</v>
      </c>
      <c r="AQ11" s="8" t="s">
        <v>4059</v>
      </c>
      <c r="AR11" s="3" t="s">
        <v>3894</v>
      </c>
      <c r="AS11" s="3"/>
      <c r="AT11" s="3"/>
      <c r="AU11" s="3"/>
      <c r="AV11" s="3"/>
      <c r="AW11" s="3"/>
      <c r="AX11" s="3" t="s">
        <v>963</v>
      </c>
      <c r="AY11" s="13" t="s">
        <v>4060</v>
      </c>
      <c r="AZ11" s="10" t="s">
        <v>4061</v>
      </c>
      <c r="BA11" s="3" t="s">
        <v>963</v>
      </c>
      <c r="BB11" s="3"/>
      <c r="BC11" s="3" t="s">
        <v>32</v>
      </c>
      <c r="BD11" s="3" t="s">
        <v>32</v>
      </c>
      <c r="BE11" s="13" t="s">
        <v>4062</v>
      </c>
      <c r="BF11" s="10" t="s">
        <v>4063</v>
      </c>
      <c r="BG11" s="3" t="s">
        <v>32</v>
      </c>
      <c r="BH11" s="3" t="s">
        <v>97</v>
      </c>
      <c r="BI11" s="8" t="s">
        <v>3436</v>
      </c>
      <c r="BJ11" s="3" t="s">
        <v>3494</v>
      </c>
      <c r="BK11" s="3" t="s">
        <v>21</v>
      </c>
      <c r="BL11" s="3"/>
      <c r="BM11" s="3"/>
      <c r="BN11" s="3" t="s">
        <v>21</v>
      </c>
      <c r="BO11" s="3"/>
      <c r="BP11" s="3"/>
      <c r="BQ11" s="2"/>
      <c r="BR11" s="131" t="s">
        <v>3233</v>
      </c>
    </row>
    <row r="12" spans="1:70" s="161" customFormat="1" ht="40.15" customHeight="1" x14ac:dyDescent="0.25">
      <c r="A12" s="13" t="s">
        <v>5144</v>
      </c>
      <c r="B12" s="2" t="s">
        <v>621</v>
      </c>
      <c r="C12" s="10" t="s">
        <v>938</v>
      </c>
      <c r="D12" s="10"/>
      <c r="E12" s="10" t="s">
        <v>938</v>
      </c>
      <c r="F12" s="3" t="s">
        <v>19</v>
      </c>
      <c r="G12" s="3" t="s">
        <v>1010</v>
      </c>
      <c r="H12" s="3" t="s">
        <v>622</v>
      </c>
      <c r="I12" s="3" t="s">
        <v>942</v>
      </c>
      <c r="J12" s="3" t="s">
        <v>942</v>
      </c>
      <c r="K12" s="9" t="s">
        <v>2566</v>
      </c>
      <c r="L12" s="12" t="s">
        <v>2567</v>
      </c>
      <c r="M12" s="4" t="s">
        <v>2499</v>
      </c>
      <c r="N12" s="4" t="s">
        <v>2652</v>
      </c>
      <c r="O12" s="10" t="s">
        <v>2505</v>
      </c>
      <c r="P12" s="10" t="s">
        <v>2667</v>
      </c>
      <c r="Q12" s="4" t="s">
        <v>1190</v>
      </c>
      <c r="R12" s="6"/>
      <c r="S12" s="9" t="s">
        <v>1191</v>
      </c>
      <c r="T12" s="19" t="s">
        <v>1192</v>
      </c>
      <c r="U12" s="10" t="s">
        <v>3087</v>
      </c>
      <c r="V12" s="6"/>
      <c r="W12" s="7" t="s">
        <v>87</v>
      </c>
      <c r="X12" s="3" t="s">
        <v>33</v>
      </c>
      <c r="Y12" s="7" t="s">
        <v>87</v>
      </c>
      <c r="Z12" s="3" t="s">
        <v>86</v>
      </c>
      <c r="AA12" s="7" t="s">
        <v>298</v>
      </c>
      <c r="AB12" s="3" t="s">
        <v>2475</v>
      </c>
      <c r="AC12" s="3" t="s">
        <v>3148</v>
      </c>
      <c r="AD12" s="3" t="s">
        <v>21</v>
      </c>
      <c r="AE12" s="6"/>
      <c r="AF12" s="3" t="s">
        <v>21</v>
      </c>
      <c r="AG12" s="3"/>
      <c r="AH12" s="3" t="s">
        <v>27</v>
      </c>
      <c r="AI12" s="3" t="s">
        <v>28</v>
      </c>
      <c r="AJ12" s="3" t="s">
        <v>3151</v>
      </c>
      <c r="AK12" s="8" t="s">
        <v>3139</v>
      </c>
      <c r="AL12" s="13" t="s">
        <v>4046</v>
      </c>
      <c r="AM12" s="8" t="s">
        <v>4047</v>
      </c>
      <c r="AN12" s="13" t="s">
        <v>4048</v>
      </c>
      <c r="AO12" s="10" t="s">
        <v>3233</v>
      </c>
      <c r="AP12" s="13" t="s">
        <v>4049</v>
      </c>
      <c r="AQ12" s="8" t="s">
        <v>4050</v>
      </c>
      <c r="AR12" s="8" t="s">
        <v>4051</v>
      </c>
      <c r="AS12" s="3"/>
      <c r="AT12" s="3"/>
      <c r="AU12" s="3"/>
      <c r="AV12" s="3"/>
      <c r="AW12" s="3"/>
      <c r="AX12" s="3" t="s">
        <v>1080</v>
      </c>
      <c r="AY12" s="13" t="s">
        <v>4052</v>
      </c>
      <c r="AZ12" s="10" t="s">
        <v>33</v>
      </c>
      <c r="BA12" s="3" t="s">
        <v>1080</v>
      </c>
      <c r="BB12" s="3"/>
      <c r="BC12" s="8" t="s">
        <v>4053</v>
      </c>
      <c r="BD12" s="3" t="s">
        <v>32</v>
      </c>
      <c r="BE12" s="13" t="s">
        <v>4054</v>
      </c>
      <c r="BF12" s="13" t="s">
        <v>4055</v>
      </c>
      <c r="BG12" s="3" t="s">
        <v>32</v>
      </c>
      <c r="BH12" s="3" t="s">
        <v>21</v>
      </c>
      <c r="BI12" s="3"/>
      <c r="BJ12" s="3"/>
      <c r="BK12" s="3" t="s">
        <v>21</v>
      </c>
      <c r="BL12" s="3"/>
      <c r="BM12" s="3"/>
      <c r="BN12" s="3" t="s">
        <v>21</v>
      </c>
      <c r="BO12" s="3"/>
      <c r="BP12" s="3"/>
      <c r="BQ12" s="26" t="s">
        <v>4056</v>
      </c>
      <c r="BR12" s="131" t="s">
        <v>3233</v>
      </c>
    </row>
    <row r="13" spans="1:70" s="161" customFormat="1" ht="40.15" customHeight="1" x14ac:dyDescent="0.25">
      <c r="A13" s="13" t="s">
        <v>5145</v>
      </c>
      <c r="B13" s="2" t="s">
        <v>620</v>
      </c>
      <c r="C13" s="10" t="s">
        <v>938</v>
      </c>
      <c r="D13" s="10"/>
      <c r="E13" s="10" t="s">
        <v>938</v>
      </c>
      <c r="F13" s="3" t="s">
        <v>52</v>
      </c>
      <c r="G13" s="3" t="s">
        <v>1025</v>
      </c>
      <c r="H13" s="3" t="s">
        <v>599</v>
      </c>
      <c r="I13" s="3" t="s">
        <v>942</v>
      </c>
      <c r="J13" s="3" t="s">
        <v>942</v>
      </c>
      <c r="K13" s="4" t="s">
        <v>1452</v>
      </c>
      <c r="L13" s="5" t="s">
        <v>1453</v>
      </c>
      <c r="M13" s="4" t="s">
        <v>1454</v>
      </c>
      <c r="N13" s="4" t="s">
        <v>2652</v>
      </c>
      <c r="O13" s="10" t="s">
        <v>2654</v>
      </c>
      <c r="P13" s="10" t="s">
        <v>2829</v>
      </c>
      <c r="Q13" s="4" t="s">
        <v>1455</v>
      </c>
      <c r="R13" s="6"/>
      <c r="S13" s="4" t="s">
        <v>1456</v>
      </c>
      <c r="T13" s="19" t="s">
        <v>1457</v>
      </c>
      <c r="U13" s="10" t="s">
        <v>3088</v>
      </c>
      <c r="V13" s="6"/>
      <c r="W13" s="7" t="s">
        <v>87</v>
      </c>
      <c r="X13" s="3" t="s">
        <v>33</v>
      </c>
      <c r="Y13" s="7" t="s">
        <v>87</v>
      </c>
      <c r="Z13" s="3" t="s">
        <v>86</v>
      </c>
      <c r="AA13" s="7" t="s">
        <v>87</v>
      </c>
      <c r="AB13" s="3" t="s">
        <v>2475</v>
      </c>
      <c r="AC13" s="3" t="s">
        <v>3148</v>
      </c>
      <c r="AD13" s="3" t="s">
        <v>21</v>
      </c>
      <c r="AE13" s="6"/>
      <c r="AF13" s="3" t="s">
        <v>21</v>
      </c>
      <c r="AG13" s="3"/>
      <c r="AH13" s="3" t="s">
        <v>27</v>
      </c>
      <c r="AI13" s="3" t="s">
        <v>28</v>
      </c>
      <c r="AJ13" s="3" t="s">
        <v>3151</v>
      </c>
      <c r="AK13" s="8" t="s">
        <v>3139</v>
      </c>
      <c r="AL13" s="13" t="s">
        <v>4010</v>
      </c>
      <c r="AM13" s="13" t="s">
        <v>3353</v>
      </c>
      <c r="AN13" s="13" t="s">
        <v>4011</v>
      </c>
      <c r="AO13" s="10" t="s">
        <v>3233</v>
      </c>
      <c r="AP13" s="10" t="s">
        <v>966</v>
      </c>
      <c r="AQ13" s="8" t="s">
        <v>4012</v>
      </c>
      <c r="AR13" s="10" t="s">
        <v>3743</v>
      </c>
      <c r="AS13" s="3"/>
      <c r="AT13" s="3"/>
      <c r="AU13" s="3"/>
      <c r="AV13" s="3"/>
      <c r="AW13" s="3"/>
      <c r="AX13" s="8" t="s">
        <v>3989</v>
      </c>
      <c r="AY13" s="13" t="s">
        <v>4013</v>
      </c>
      <c r="AZ13" s="13" t="s">
        <v>4014</v>
      </c>
      <c r="BA13" s="3" t="s">
        <v>957</v>
      </c>
      <c r="BB13" s="3" t="s">
        <v>957</v>
      </c>
      <c r="BC13" s="3" t="s">
        <v>2367</v>
      </c>
      <c r="BD13" s="3" t="s">
        <v>32</v>
      </c>
      <c r="BE13" s="13" t="s">
        <v>4015</v>
      </c>
      <c r="BF13" s="10" t="s">
        <v>3743</v>
      </c>
      <c r="BG13" s="3" t="s">
        <v>2367</v>
      </c>
      <c r="BH13" s="3" t="s">
        <v>97</v>
      </c>
      <c r="BI13" s="8" t="s">
        <v>3482</v>
      </c>
      <c r="BJ13" s="3" t="s">
        <v>3494</v>
      </c>
      <c r="BK13" s="3" t="s">
        <v>21</v>
      </c>
      <c r="BL13" s="3"/>
      <c r="BM13" s="3"/>
      <c r="BN13" s="3" t="s">
        <v>21</v>
      </c>
      <c r="BO13" s="3"/>
      <c r="BP13" s="3"/>
      <c r="BQ13" s="2"/>
      <c r="BR13" s="131" t="s">
        <v>3233</v>
      </c>
    </row>
    <row r="14" spans="1:70" s="161" customFormat="1" ht="40.15" customHeight="1" x14ac:dyDescent="0.25">
      <c r="A14" s="13" t="s">
        <v>5146</v>
      </c>
      <c r="B14" s="2" t="s">
        <v>571</v>
      </c>
      <c r="C14" s="10" t="s">
        <v>938</v>
      </c>
      <c r="D14" s="10"/>
      <c r="E14" s="10" t="s">
        <v>938</v>
      </c>
      <c r="F14" s="3" t="s">
        <v>52</v>
      </c>
      <c r="G14" s="3" t="s">
        <v>1027</v>
      </c>
      <c r="H14" s="3" t="s">
        <v>572</v>
      </c>
      <c r="I14" s="3" t="s">
        <v>942</v>
      </c>
      <c r="J14" s="3" t="s">
        <v>942</v>
      </c>
      <c r="K14" s="4" t="s">
        <v>1472</v>
      </c>
      <c r="L14" s="5" t="s">
        <v>1473</v>
      </c>
      <c r="M14" s="4" t="s">
        <v>1116</v>
      </c>
      <c r="N14" s="4" t="s">
        <v>2652</v>
      </c>
      <c r="O14" s="10" t="s">
        <v>2654</v>
      </c>
      <c r="P14" s="10" t="s">
        <v>2678</v>
      </c>
      <c r="Q14" s="4" t="s">
        <v>1474</v>
      </c>
      <c r="R14" s="6"/>
      <c r="S14" s="4" t="s">
        <v>1475</v>
      </c>
      <c r="T14" s="19" t="s">
        <v>1476</v>
      </c>
      <c r="U14" s="10" t="s">
        <v>3089</v>
      </c>
      <c r="V14" s="6"/>
      <c r="W14" s="7" t="s">
        <v>87</v>
      </c>
      <c r="X14" s="3" t="s">
        <v>33</v>
      </c>
      <c r="Y14" s="7" t="s">
        <v>87</v>
      </c>
      <c r="Z14" s="3" t="s">
        <v>86</v>
      </c>
      <c r="AA14" s="7" t="s">
        <v>569</v>
      </c>
      <c r="AB14" s="3" t="s">
        <v>2475</v>
      </c>
      <c r="AC14" s="3" t="s">
        <v>3148</v>
      </c>
      <c r="AD14" s="3" t="s">
        <v>21</v>
      </c>
      <c r="AE14" s="6"/>
      <c r="AF14" s="3" t="s">
        <v>21</v>
      </c>
      <c r="AG14" s="3"/>
      <c r="AH14" s="3" t="s">
        <v>27</v>
      </c>
      <c r="AI14" s="3" t="s">
        <v>28</v>
      </c>
      <c r="AJ14" s="3" t="s">
        <v>3151</v>
      </c>
      <c r="AK14" s="8" t="s">
        <v>3139</v>
      </c>
      <c r="AL14" s="13" t="s">
        <v>4026</v>
      </c>
      <c r="AM14" s="13" t="s">
        <v>2458</v>
      </c>
      <c r="AN14" s="13" t="s">
        <v>4027</v>
      </c>
      <c r="AO14" s="13" t="s">
        <v>3817</v>
      </c>
      <c r="AP14" s="10" t="s">
        <v>966</v>
      </c>
      <c r="AQ14" s="8" t="s">
        <v>4028</v>
      </c>
      <c r="AR14" s="10" t="s">
        <v>4005</v>
      </c>
      <c r="AS14" s="3"/>
      <c r="AT14" s="3"/>
      <c r="AU14" s="3"/>
      <c r="AV14" s="3"/>
      <c r="AW14" s="3"/>
      <c r="AX14" s="13" t="s">
        <v>3989</v>
      </c>
      <c r="AY14" s="13" t="s">
        <v>4029</v>
      </c>
      <c r="AZ14" s="13" t="s">
        <v>4030</v>
      </c>
      <c r="BA14" s="10" t="s">
        <v>957</v>
      </c>
      <c r="BB14" s="10" t="s">
        <v>957</v>
      </c>
      <c r="BC14" s="8" t="s">
        <v>4031</v>
      </c>
      <c r="BD14" s="3" t="s">
        <v>3152</v>
      </c>
      <c r="BE14" s="13" t="s">
        <v>4032</v>
      </c>
      <c r="BF14" s="13" t="s">
        <v>4033</v>
      </c>
      <c r="BG14" s="10" t="s">
        <v>4700</v>
      </c>
      <c r="BH14" s="3" t="s">
        <v>97</v>
      </c>
      <c r="BI14" s="8" t="s">
        <v>3482</v>
      </c>
      <c r="BJ14" s="3" t="s">
        <v>3494</v>
      </c>
      <c r="BK14" s="3" t="s">
        <v>21</v>
      </c>
      <c r="BL14" s="3"/>
      <c r="BM14" s="3"/>
      <c r="BN14" s="3" t="s">
        <v>21</v>
      </c>
      <c r="BO14" s="3"/>
      <c r="BP14" s="3"/>
      <c r="BQ14" s="26" t="s">
        <v>4034</v>
      </c>
      <c r="BR14" s="131" t="s">
        <v>3233</v>
      </c>
    </row>
    <row r="15" spans="1:70" s="161" customFormat="1" ht="63.6" customHeight="1" x14ac:dyDescent="0.25">
      <c r="A15" s="13" t="s">
        <v>5147</v>
      </c>
      <c r="B15" s="2" t="s">
        <v>534</v>
      </c>
      <c r="C15" s="10" t="s">
        <v>938</v>
      </c>
      <c r="D15" s="10"/>
      <c r="E15" s="10" t="s">
        <v>938</v>
      </c>
      <c r="F15" s="3" t="s">
        <v>52</v>
      </c>
      <c r="G15" s="3" t="s">
        <v>988</v>
      </c>
      <c r="H15" s="3" t="s">
        <v>535</v>
      </c>
      <c r="I15" s="3" t="s">
        <v>942</v>
      </c>
      <c r="J15" s="3" t="s">
        <v>942</v>
      </c>
      <c r="K15" s="4" t="s">
        <v>1505</v>
      </c>
      <c r="L15" s="5" t="s">
        <v>1506</v>
      </c>
      <c r="M15" s="4" t="s">
        <v>1116</v>
      </c>
      <c r="N15" s="4" t="s">
        <v>2652</v>
      </c>
      <c r="O15" s="10" t="s">
        <v>2505</v>
      </c>
      <c r="P15" s="10" t="s">
        <v>2830</v>
      </c>
      <c r="Q15" s="4" t="s">
        <v>1507</v>
      </c>
      <c r="R15" s="6"/>
      <c r="S15" s="4" t="s">
        <v>1508</v>
      </c>
      <c r="T15" s="19" t="s">
        <v>1509</v>
      </c>
      <c r="U15" s="10" t="s">
        <v>3090</v>
      </c>
      <c r="V15" s="6"/>
      <c r="W15" s="7" t="s">
        <v>87</v>
      </c>
      <c r="X15" s="3" t="s">
        <v>33</v>
      </c>
      <c r="Y15" s="7" t="s">
        <v>87</v>
      </c>
      <c r="Z15" s="3" t="s">
        <v>86</v>
      </c>
      <c r="AA15" s="7" t="s">
        <v>109</v>
      </c>
      <c r="AB15" s="3" t="s">
        <v>2475</v>
      </c>
      <c r="AC15" s="3" t="s">
        <v>3148</v>
      </c>
      <c r="AD15" s="3" t="s">
        <v>21</v>
      </c>
      <c r="AE15" s="6"/>
      <c r="AF15" s="3" t="s">
        <v>21</v>
      </c>
      <c r="AG15" s="3"/>
      <c r="AH15" s="3" t="s">
        <v>27</v>
      </c>
      <c r="AI15" s="3" t="s">
        <v>28</v>
      </c>
      <c r="AJ15" s="3" t="s">
        <v>3151</v>
      </c>
      <c r="AK15" s="8" t="s">
        <v>3803</v>
      </c>
      <c r="AL15" s="13" t="s">
        <v>4035</v>
      </c>
      <c r="AM15" s="8" t="s">
        <v>4036</v>
      </c>
      <c r="AN15" s="13" t="s">
        <v>4037</v>
      </c>
      <c r="AO15" s="10" t="s">
        <v>3233</v>
      </c>
      <c r="AP15" s="8" t="s">
        <v>4038</v>
      </c>
      <c r="AQ15" s="8" t="s">
        <v>4039</v>
      </c>
      <c r="AR15" s="8" t="s">
        <v>4040</v>
      </c>
      <c r="AS15" s="3"/>
      <c r="AT15" s="3"/>
      <c r="AU15" s="3"/>
      <c r="AV15" s="3"/>
      <c r="AW15" s="3"/>
      <c r="AX15" s="13" t="s">
        <v>3989</v>
      </c>
      <c r="AY15" s="13" t="s">
        <v>4041</v>
      </c>
      <c r="AZ15" s="13" t="s">
        <v>4042</v>
      </c>
      <c r="BA15" s="10" t="s">
        <v>957</v>
      </c>
      <c r="BB15" s="10" t="s">
        <v>957</v>
      </c>
      <c r="BC15" s="13" t="s">
        <v>3372</v>
      </c>
      <c r="BD15" s="10" t="s">
        <v>32</v>
      </c>
      <c r="BE15" s="13" t="s">
        <v>4043</v>
      </c>
      <c r="BF15" s="13" t="s">
        <v>4044</v>
      </c>
      <c r="BG15" s="10" t="s">
        <v>32</v>
      </c>
      <c r="BH15" s="3" t="s">
        <v>97</v>
      </c>
      <c r="BI15" s="8" t="s">
        <v>3482</v>
      </c>
      <c r="BJ15" s="3" t="s">
        <v>3494</v>
      </c>
      <c r="BK15" s="3" t="s">
        <v>21</v>
      </c>
      <c r="BL15" s="3"/>
      <c r="BM15" s="3"/>
      <c r="BN15" s="3" t="s">
        <v>21</v>
      </c>
      <c r="BO15" s="3"/>
      <c r="BP15" s="3"/>
      <c r="BQ15" s="26" t="s">
        <v>4045</v>
      </c>
      <c r="BR15" s="131" t="s">
        <v>3233</v>
      </c>
    </row>
    <row r="16" spans="1:70" s="161" customFormat="1" ht="40.15" customHeight="1" x14ac:dyDescent="0.25">
      <c r="A16" s="13" t="s">
        <v>5148</v>
      </c>
      <c r="B16" s="14" t="s">
        <v>967</v>
      </c>
      <c r="C16" s="10" t="s">
        <v>938</v>
      </c>
      <c r="D16" s="10"/>
      <c r="E16" s="10" t="s">
        <v>938</v>
      </c>
      <c r="F16" s="10" t="s">
        <v>52</v>
      </c>
      <c r="G16" s="10" t="s">
        <v>2831</v>
      </c>
      <c r="H16" s="13" t="s">
        <v>2638</v>
      </c>
      <c r="I16" s="10" t="s">
        <v>942</v>
      </c>
      <c r="J16" s="3" t="s">
        <v>942</v>
      </c>
      <c r="K16" s="17" t="s">
        <v>1620</v>
      </c>
      <c r="L16" s="17" t="s">
        <v>1621</v>
      </c>
      <c r="M16" s="18" t="s">
        <v>1622</v>
      </c>
      <c r="N16" s="18" t="s">
        <v>2652</v>
      </c>
      <c r="O16" s="10" t="s">
        <v>2505</v>
      </c>
      <c r="P16" s="10" t="s">
        <v>2831</v>
      </c>
      <c r="Q16" s="18" t="s">
        <v>1623</v>
      </c>
      <c r="R16" s="6"/>
      <c r="S16" s="17" t="s">
        <v>1624</v>
      </c>
      <c r="T16" s="19" t="s">
        <v>1625</v>
      </c>
      <c r="U16" s="10" t="e">
        <v>#N/A</v>
      </c>
      <c r="V16" s="6"/>
      <c r="W16" s="13" t="s">
        <v>962</v>
      </c>
      <c r="X16" s="10" t="s">
        <v>33</v>
      </c>
      <c r="Y16" s="13" t="s">
        <v>962</v>
      </c>
      <c r="Z16" s="3" t="s">
        <v>86</v>
      </c>
      <c r="AA16" s="13" t="s">
        <v>962</v>
      </c>
      <c r="AB16" s="3" t="s">
        <v>2475</v>
      </c>
      <c r="AC16" s="3" t="s">
        <v>3148</v>
      </c>
      <c r="AD16" s="10"/>
      <c r="AE16" s="6"/>
      <c r="AF16" s="10"/>
      <c r="AG16" s="10"/>
      <c r="AH16" s="16" t="s">
        <v>27</v>
      </c>
      <c r="AI16" s="10" t="s">
        <v>28</v>
      </c>
      <c r="AJ16" s="3" t="s">
        <v>3151</v>
      </c>
      <c r="AK16" s="8" t="s">
        <v>3139</v>
      </c>
      <c r="AL16" s="13" t="s">
        <v>3993</v>
      </c>
      <c r="AM16" s="13" t="s">
        <v>3994</v>
      </c>
      <c r="AN16" s="13" t="s">
        <v>3995</v>
      </c>
      <c r="AO16" s="10" t="s">
        <v>3233</v>
      </c>
      <c r="AP16" s="10" t="s">
        <v>966</v>
      </c>
      <c r="AQ16" s="13" t="s">
        <v>3996</v>
      </c>
      <c r="AR16" s="10" t="s">
        <v>3703</v>
      </c>
      <c r="AS16" s="10"/>
      <c r="AT16" s="10"/>
      <c r="AU16" s="10"/>
      <c r="AV16" s="10"/>
      <c r="AW16" s="10"/>
      <c r="AX16" s="13" t="s">
        <v>3989</v>
      </c>
      <c r="AY16" s="13" t="s">
        <v>3997</v>
      </c>
      <c r="AZ16" s="13" t="s">
        <v>3998</v>
      </c>
      <c r="BA16" s="10" t="s">
        <v>957</v>
      </c>
      <c r="BB16" s="10" t="s">
        <v>957</v>
      </c>
      <c r="BC16" s="13" t="s">
        <v>3372</v>
      </c>
      <c r="BD16" s="10" t="s">
        <v>32</v>
      </c>
      <c r="BE16" s="13" t="s">
        <v>3999</v>
      </c>
      <c r="BF16" s="13" t="s">
        <v>4000</v>
      </c>
      <c r="BG16" s="10" t="s">
        <v>32</v>
      </c>
      <c r="BH16" s="136"/>
      <c r="BI16" s="10"/>
      <c r="BJ16" s="10"/>
      <c r="BK16" s="10"/>
      <c r="BL16" s="10"/>
      <c r="BM16" s="10"/>
      <c r="BN16" s="10"/>
      <c r="BO16" s="10"/>
      <c r="BP16" s="10"/>
      <c r="BQ16" s="14"/>
      <c r="BR16" s="131" t="s">
        <v>3233</v>
      </c>
    </row>
    <row r="17" spans="1:70" s="161" customFormat="1" ht="40.15" customHeight="1" x14ac:dyDescent="0.25">
      <c r="A17" s="13" t="s">
        <v>5149</v>
      </c>
      <c r="B17" s="14" t="s">
        <v>964</v>
      </c>
      <c r="C17" s="10" t="s">
        <v>938</v>
      </c>
      <c r="D17" s="10"/>
      <c r="E17" s="10" t="s">
        <v>938</v>
      </c>
      <c r="F17" s="10" t="s">
        <v>52</v>
      </c>
      <c r="G17" s="10" t="s">
        <v>3119</v>
      </c>
      <c r="H17" s="13" t="s">
        <v>965</v>
      </c>
      <c r="I17" s="10" t="s">
        <v>942</v>
      </c>
      <c r="J17" s="3" t="s">
        <v>942</v>
      </c>
      <c r="K17" s="17" t="s">
        <v>2160</v>
      </c>
      <c r="L17" s="17" t="s">
        <v>2161</v>
      </c>
      <c r="M17" s="18" t="s">
        <v>1116</v>
      </c>
      <c r="N17" s="18" t="s">
        <v>2652</v>
      </c>
      <c r="O17" s="10" t="s">
        <v>2505</v>
      </c>
      <c r="P17" s="10" t="s">
        <v>2832</v>
      </c>
      <c r="Q17" s="18" t="s">
        <v>2162</v>
      </c>
      <c r="R17" s="6"/>
      <c r="S17" s="17" t="s">
        <v>2163</v>
      </c>
      <c r="T17" s="19" t="s">
        <v>2164</v>
      </c>
      <c r="U17" s="10" t="e">
        <v>#N/A</v>
      </c>
      <c r="V17" s="6"/>
      <c r="W17" s="13" t="s">
        <v>962</v>
      </c>
      <c r="X17" s="10" t="s">
        <v>33</v>
      </c>
      <c r="Y17" s="13" t="s">
        <v>962</v>
      </c>
      <c r="Z17" s="3" t="s">
        <v>86</v>
      </c>
      <c r="AA17" s="13" t="s">
        <v>962</v>
      </c>
      <c r="AB17" s="3" t="s">
        <v>2475</v>
      </c>
      <c r="AC17" s="3" t="s">
        <v>3148</v>
      </c>
      <c r="AD17" s="10"/>
      <c r="AE17" s="6"/>
      <c r="AF17" s="10"/>
      <c r="AG17" s="10"/>
      <c r="AH17" s="16" t="s">
        <v>27</v>
      </c>
      <c r="AI17" s="10" t="s">
        <v>28</v>
      </c>
      <c r="AJ17" s="3" t="s">
        <v>3151</v>
      </c>
      <c r="AK17" s="8" t="s">
        <v>3139</v>
      </c>
      <c r="AL17" s="13" t="s">
        <v>3985</v>
      </c>
      <c r="AM17" s="13" t="s">
        <v>3986</v>
      </c>
      <c r="AN17" s="13" t="s">
        <v>3987</v>
      </c>
      <c r="AO17" s="10" t="s">
        <v>3233</v>
      </c>
      <c r="AP17" s="10" t="s">
        <v>966</v>
      </c>
      <c r="AQ17" s="13" t="s">
        <v>3988</v>
      </c>
      <c r="AR17" s="10" t="s">
        <v>3919</v>
      </c>
      <c r="AS17" s="10"/>
      <c r="AT17" s="10"/>
      <c r="AU17" s="10"/>
      <c r="AV17" s="10"/>
      <c r="AW17" s="10"/>
      <c r="AX17" s="13" t="s">
        <v>3989</v>
      </c>
      <c r="AY17" s="13" t="s">
        <v>3990</v>
      </c>
      <c r="AZ17" s="13" t="s">
        <v>3991</v>
      </c>
      <c r="BA17" s="10" t="s">
        <v>957</v>
      </c>
      <c r="BB17" s="10" t="s">
        <v>957</v>
      </c>
      <c r="BC17" s="10" t="s">
        <v>32</v>
      </c>
      <c r="BD17" s="10" t="s">
        <v>32</v>
      </c>
      <c r="BE17" s="13" t="s">
        <v>3992</v>
      </c>
      <c r="BF17" s="10" t="s">
        <v>3743</v>
      </c>
      <c r="BG17" s="133" t="s">
        <v>32</v>
      </c>
      <c r="BH17" s="136"/>
      <c r="BI17" s="10"/>
      <c r="BJ17" s="10"/>
      <c r="BK17" s="10"/>
      <c r="BL17" s="10"/>
      <c r="BM17" s="10"/>
      <c r="BN17" s="10"/>
      <c r="BO17" s="10"/>
      <c r="BP17" s="10"/>
      <c r="BQ17" s="14"/>
      <c r="BR17" s="131" t="s">
        <v>3233</v>
      </c>
    </row>
    <row r="18" spans="1:70" s="161" customFormat="1" ht="40.15" customHeight="1" x14ac:dyDescent="0.25">
      <c r="A18" s="13" t="s">
        <v>5150</v>
      </c>
      <c r="B18" s="2" t="s">
        <v>677</v>
      </c>
      <c r="C18" s="10" t="s">
        <v>938</v>
      </c>
      <c r="D18" s="10"/>
      <c r="E18" s="10" t="s">
        <v>938</v>
      </c>
      <c r="F18" s="3" t="s">
        <v>52</v>
      </c>
      <c r="G18" s="3" t="s">
        <v>1022</v>
      </c>
      <c r="H18" s="3" t="s">
        <v>678</v>
      </c>
      <c r="I18" s="3" t="s">
        <v>942</v>
      </c>
      <c r="J18" s="3" t="s">
        <v>942</v>
      </c>
      <c r="K18" s="4" t="s">
        <v>2271</v>
      </c>
      <c r="L18" s="5" t="s">
        <v>2272</v>
      </c>
      <c r="M18" s="4" t="s">
        <v>1116</v>
      </c>
      <c r="N18" s="4" t="s">
        <v>2652</v>
      </c>
      <c r="O18" s="10" t="s">
        <v>2505</v>
      </c>
      <c r="P18" s="10" t="s">
        <v>2825</v>
      </c>
      <c r="Q18" s="4" t="s">
        <v>2273</v>
      </c>
      <c r="R18" s="6"/>
      <c r="S18" s="4" t="s">
        <v>2274</v>
      </c>
      <c r="T18" s="4" t="s">
        <v>2275</v>
      </c>
      <c r="U18" s="10" t="s">
        <v>3091</v>
      </c>
      <c r="V18" s="6"/>
      <c r="W18" s="7" t="s">
        <v>87</v>
      </c>
      <c r="X18" s="3" t="s">
        <v>33</v>
      </c>
      <c r="Y18" s="7" t="s">
        <v>87</v>
      </c>
      <c r="Z18" s="3" t="s">
        <v>86</v>
      </c>
      <c r="AA18" s="7" t="s">
        <v>87</v>
      </c>
      <c r="AB18" s="3" t="s">
        <v>2475</v>
      </c>
      <c r="AC18" s="3" t="s">
        <v>3148</v>
      </c>
      <c r="AD18" s="3" t="s">
        <v>21</v>
      </c>
      <c r="AE18" s="6"/>
      <c r="AF18" s="3" t="s">
        <v>21</v>
      </c>
      <c r="AG18" s="3"/>
      <c r="AH18" s="3" t="s">
        <v>27</v>
      </c>
      <c r="AI18" s="3" t="s">
        <v>28</v>
      </c>
      <c r="AJ18" s="3" t="s">
        <v>3151</v>
      </c>
      <c r="AK18" s="8" t="s">
        <v>3139</v>
      </c>
      <c r="AL18" s="13" t="s">
        <v>3985</v>
      </c>
      <c r="AM18" s="13" t="s">
        <v>4078</v>
      </c>
      <c r="AN18" s="13" t="s">
        <v>4079</v>
      </c>
      <c r="AO18" s="10" t="s">
        <v>3233</v>
      </c>
      <c r="AP18" s="10" t="s">
        <v>966</v>
      </c>
      <c r="AQ18" s="8" t="s">
        <v>4080</v>
      </c>
      <c r="AR18" s="10" t="s">
        <v>3919</v>
      </c>
      <c r="AS18" s="3"/>
      <c r="AT18" s="3"/>
      <c r="AU18" s="3"/>
      <c r="AV18" s="3"/>
      <c r="AW18" s="3"/>
      <c r="AX18" s="13" t="s">
        <v>3989</v>
      </c>
      <c r="AY18" s="13" t="s">
        <v>4081</v>
      </c>
      <c r="AZ18" s="13" t="s">
        <v>4082</v>
      </c>
      <c r="BA18" s="10" t="s">
        <v>957</v>
      </c>
      <c r="BB18" s="10" t="s">
        <v>957</v>
      </c>
      <c r="BC18" s="8" t="s">
        <v>4083</v>
      </c>
      <c r="BD18" s="3" t="s">
        <v>32</v>
      </c>
      <c r="BE18" s="13" t="s">
        <v>4084</v>
      </c>
      <c r="BF18" s="13" t="s">
        <v>4085</v>
      </c>
      <c r="BG18" s="3" t="s">
        <v>32</v>
      </c>
      <c r="BH18" s="3" t="s">
        <v>97</v>
      </c>
      <c r="BI18" s="8" t="s">
        <v>3436</v>
      </c>
      <c r="BJ18" s="3" t="s">
        <v>3494</v>
      </c>
      <c r="BK18" s="3" t="s">
        <v>21</v>
      </c>
      <c r="BL18" s="3"/>
      <c r="BM18" s="3"/>
      <c r="BN18" s="3" t="s">
        <v>21</v>
      </c>
      <c r="BO18" s="3"/>
      <c r="BP18" s="3"/>
      <c r="BQ18" s="26" t="s">
        <v>3309</v>
      </c>
      <c r="BR18" s="131" t="s">
        <v>3233</v>
      </c>
    </row>
    <row r="19" spans="1:70" s="161" customFormat="1" ht="40.15" customHeight="1" x14ac:dyDescent="0.25">
      <c r="A19" s="13" t="s">
        <v>5151</v>
      </c>
      <c r="B19" s="2" t="s">
        <v>2382</v>
      </c>
      <c r="C19" s="10" t="s">
        <v>938</v>
      </c>
      <c r="D19" s="10"/>
      <c r="E19" s="10" t="s">
        <v>938</v>
      </c>
      <c r="F19" s="3" t="s">
        <v>19</v>
      </c>
      <c r="G19" s="3" t="s">
        <v>1023</v>
      </c>
      <c r="H19" s="8" t="s">
        <v>2386</v>
      </c>
      <c r="I19" s="3" t="s">
        <v>942</v>
      </c>
      <c r="J19" s="3" t="s">
        <v>942</v>
      </c>
      <c r="K19" s="9" t="s">
        <v>2383</v>
      </c>
      <c r="L19" s="12" t="s">
        <v>2568</v>
      </c>
      <c r="M19" s="4" t="s">
        <v>1116</v>
      </c>
      <c r="N19" s="4" t="s">
        <v>2652</v>
      </c>
      <c r="O19" s="10" t="s">
        <v>2505</v>
      </c>
      <c r="P19" s="10" t="s">
        <v>2718</v>
      </c>
      <c r="Q19" s="4" t="s">
        <v>2384</v>
      </c>
      <c r="R19" s="6"/>
      <c r="S19" s="9" t="s">
        <v>2385</v>
      </c>
      <c r="T19" s="19"/>
      <c r="U19" s="10" t="e">
        <v>#N/A</v>
      </c>
      <c r="V19" s="6"/>
      <c r="W19" s="11" t="s">
        <v>2357</v>
      </c>
      <c r="X19" s="3" t="s">
        <v>33</v>
      </c>
      <c r="Y19" s="11" t="s">
        <v>2357</v>
      </c>
      <c r="Z19" s="3" t="s">
        <v>86</v>
      </c>
      <c r="AA19" s="11" t="s">
        <v>2357</v>
      </c>
      <c r="AB19" s="3" t="s">
        <v>2475</v>
      </c>
      <c r="AC19" s="3" t="s">
        <v>3148</v>
      </c>
      <c r="AD19" s="3"/>
      <c r="AE19" s="6"/>
      <c r="AF19" s="3"/>
      <c r="AG19" s="3"/>
      <c r="AH19" s="3" t="s">
        <v>27</v>
      </c>
      <c r="AI19" s="3" t="s">
        <v>28</v>
      </c>
      <c r="AJ19" s="3" t="s">
        <v>3151</v>
      </c>
      <c r="AK19" s="8" t="s">
        <v>3139</v>
      </c>
      <c r="AL19" s="8" t="s">
        <v>92</v>
      </c>
      <c r="AM19" s="3" t="s">
        <v>2458</v>
      </c>
      <c r="AN19" s="13" t="s">
        <v>4074</v>
      </c>
      <c r="AO19" s="10" t="s">
        <v>3233</v>
      </c>
      <c r="AP19" s="8" t="s">
        <v>966</v>
      </c>
      <c r="AQ19" s="8" t="s">
        <v>4075</v>
      </c>
      <c r="AR19" s="10" t="s">
        <v>3919</v>
      </c>
      <c r="AS19" s="3"/>
      <c r="AT19" s="3"/>
      <c r="AU19" s="3"/>
      <c r="AV19" s="3"/>
      <c r="AW19" s="3"/>
      <c r="AX19" s="13" t="s">
        <v>3989</v>
      </c>
      <c r="AY19" s="13" t="s">
        <v>4076</v>
      </c>
      <c r="AZ19" s="13" t="s">
        <v>4077</v>
      </c>
      <c r="BA19" s="10" t="s">
        <v>957</v>
      </c>
      <c r="BB19" s="10" t="s">
        <v>957</v>
      </c>
      <c r="BC19" s="3" t="s">
        <v>2387</v>
      </c>
      <c r="BD19" s="3" t="s">
        <v>48</v>
      </c>
      <c r="BE19" s="13" t="s">
        <v>3121</v>
      </c>
      <c r="BF19" s="10" t="s">
        <v>3368</v>
      </c>
      <c r="BG19" s="3" t="s">
        <v>48</v>
      </c>
      <c r="BH19" s="3"/>
      <c r="BI19" s="3"/>
      <c r="BJ19" s="3"/>
      <c r="BK19" s="3"/>
      <c r="BL19" s="3"/>
      <c r="BM19" s="3"/>
      <c r="BN19" s="3"/>
      <c r="BO19" s="3"/>
      <c r="BP19" s="3"/>
      <c r="BQ19" s="26"/>
      <c r="BR19" s="131" t="s">
        <v>3233</v>
      </c>
    </row>
    <row r="20" spans="1:70" s="161" customFormat="1" ht="40.15" customHeight="1" x14ac:dyDescent="0.25">
      <c r="A20" s="13" t="s">
        <v>5152</v>
      </c>
      <c r="B20" s="2" t="s">
        <v>5443</v>
      </c>
      <c r="C20" s="10" t="s">
        <v>3233</v>
      </c>
      <c r="D20" s="10"/>
      <c r="E20" s="10" t="s">
        <v>3233</v>
      </c>
      <c r="F20" s="3" t="s">
        <v>19</v>
      </c>
      <c r="G20" s="3" t="s">
        <v>979</v>
      </c>
      <c r="H20" s="8" t="s">
        <v>5444</v>
      </c>
      <c r="I20" s="3" t="s">
        <v>942</v>
      </c>
      <c r="J20" s="3" t="s">
        <v>942</v>
      </c>
      <c r="K20" s="9" t="s">
        <v>5445</v>
      </c>
      <c r="L20" s="12" t="s">
        <v>5446</v>
      </c>
      <c r="M20" s="4" t="s">
        <v>1116</v>
      </c>
      <c r="N20" s="4" t="s">
        <v>2653</v>
      </c>
      <c r="O20" s="10" t="s">
        <v>2654</v>
      </c>
      <c r="P20" s="10" t="s">
        <v>1049</v>
      </c>
      <c r="Q20" s="4" t="s">
        <v>5447</v>
      </c>
      <c r="R20" s="4" t="s">
        <v>5448</v>
      </c>
      <c r="S20" s="9" t="s">
        <v>5449</v>
      </c>
      <c r="T20" s="150" t="s">
        <v>5450</v>
      </c>
      <c r="U20" s="13" t="s">
        <v>5458</v>
      </c>
      <c r="V20" s="13" t="s">
        <v>5398</v>
      </c>
      <c r="W20" s="11" t="s">
        <v>5398</v>
      </c>
      <c r="X20" s="3" t="s">
        <v>33</v>
      </c>
      <c r="Y20" s="11" t="s">
        <v>5398</v>
      </c>
      <c r="Z20" s="3" t="s">
        <v>2434</v>
      </c>
      <c r="AA20" s="11" t="s">
        <v>5451</v>
      </c>
      <c r="AB20" s="3" t="s">
        <v>2475</v>
      </c>
      <c r="AC20" s="3" t="s">
        <v>3148</v>
      </c>
      <c r="AD20" s="3"/>
      <c r="AE20" s="6"/>
      <c r="AF20" s="3"/>
      <c r="AG20" s="3"/>
      <c r="AH20" s="3" t="s">
        <v>27</v>
      </c>
      <c r="AI20" s="3" t="s">
        <v>28</v>
      </c>
      <c r="AJ20" s="3" t="s">
        <v>3151</v>
      </c>
      <c r="AK20" s="8" t="s">
        <v>3139</v>
      </c>
      <c r="AL20" s="8" t="s">
        <v>5452</v>
      </c>
      <c r="AM20" s="8" t="s">
        <v>2466</v>
      </c>
      <c r="AN20" s="13" t="s">
        <v>5453</v>
      </c>
      <c r="AO20" s="10" t="s">
        <v>3233</v>
      </c>
      <c r="AP20" s="8" t="s">
        <v>966</v>
      </c>
      <c r="AQ20" s="8" t="s">
        <v>5454</v>
      </c>
      <c r="AR20" s="10" t="s">
        <v>4858</v>
      </c>
      <c r="AS20" s="3"/>
      <c r="AT20" s="3"/>
      <c r="AU20" s="3"/>
      <c r="AV20" s="3"/>
      <c r="AW20" s="3"/>
      <c r="AX20" s="13" t="s">
        <v>2417</v>
      </c>
      <c r="AY20" s="13" t="s">
        <v>5455</v>
      </c>
      <c r="AZ20" s="13" t="s">
        <v>2466</v>
      </c>
      <c r="BA20" s="10" t="s">
        <v>2417</v>
      </c>
      <c r="BB20" s="10"/>
      <c r="BC20" s="3" t="s">
        <v>5456</v>
      </c>
      <c r="BD20" s="3" t="s">
        <v>48</v>
      </c>
      <c r="BE20" s="13" t="s">
        <v>5457</v>
      </c>
      <c r="BF20" s="10" t="s">
        <v>3368</v>
      </c>
      <c r="BG20" s="3" t="s">
        <v>48</v>
      </c>
      <c r="BH20" s="3"/>
      <c r="BI20" s="3"/>
      <c r="BJ20" s="3"/>
      <c r="BK20" s="3"/>
      <c r="BL20" s="3"/>
      <c r="BM20" s="3"/>
      <c r="BN20" s="3"/>
      <c r="BO20" s="3"/>
      <c r="BP20" s="3"/>
      <c r="BQ20" s="26"/>
      <c r="BR20" s="131" t="s">
        <v>3233</v>
      </c>
    </row>
    <row r="21" spans="1:70" s="161" customFormat="1" ht="40.15" customHeight="1" x14ac:dyDescent="0.25">
      <c r="A21" s="13" t="s">
        <v>5153</v>
      </c>
      <c r="B21" s="14" t="s">
        <v>968</v>
      </c>
      <c r="C21" s="6" t="s">
        <v>3233</v>
      </c>
      <c r="D21" s="6"/>
      <c r="E21" s="6" t="s">
        <v>3233</v>
      </c>
      <c r="F21" s="10" t="s">
        <v>52</v>
      </c>
      <c r="G21" s="10" t="s">
        <v>995</v>
      </c>
      <c r="H21" s="13" t="s">
        <v>969</v>
      </c>
      <c r="I21" s="10" t="s">
        <v>942</v>
      </c>
      <c r="J21" s="10" t="s">
        <v>942</v>
      </c>
      <c r="K21" s="17" t="s">
        <v>1771</v>
      </c>
      <c r="L21" s="17" t="s">
        <v>1772</v>
      </c>
      <c r="M21" s="18" t="s">
        <v>1773</v>
      </c>
      <c r="N21" s="4" t="s">
        <v>2652</v>
      </c>
      <c r="O21" s="10" t="e">
        <v>#N/A</v>
      </c>
      <c r="P21" s="10" t="e">
        <v>#N/A</v>
      </c>
      <c r="Q21" s="18" t="s">
        <v>1774</v>
      </c>
      <c r="R21" s="6"/>
      <c r="S21" s="17" t="s">
        <v>1775</v>
      </c>
      <c r="T21" s="19" t="s">
        <v>1776</v>
      </c>
      <c r="U21" s="10" t="e">
        <v>#N/A</v>
      </c>
      <c r="V21" s="6"/>
      <c r="W21" s="13" t="s">
        <v>970</v>
      </c>
      <c r="X21" s="3" t="s">
        <v>33</v>
      </c>
      <c r="Y21" s="13" t="s">
        <v>970</v>
      </c>
      <c r="Z21" s="3" t="s">
        <v>86</v>
      </c>
      <c r="AA21" s="13" t="s">
        <v>970</v>
      </c>
      <c r="AB21" s="3" t="s">
        <v>2475</v>
      </c>
      <c r="AC21" s="3" t="s">
        <v>3148</v>
      </c>
      <c r="AD21" s="10"/>
      <c r="AE21" s="6"/>
      <c r="AF21" s="10"/>
      <c r="AG21" s="10"/>
      <c r="AH21" s="16" t="s">
        <v>27</v>
      </c>
      <c r="AI21" s="10" t="s">
        <v>28</v>
      </c>
      <c r="AJ21" s="3" t="s">
        <v>3151</v>
      </c>
      <c r="AK21" s="8" t="s">
        <v>3139</v>
      </c>
      <c r="AL21" s="13" t="s">
        <v>209</v>
      </c>
      <c r="AM21" s="13" t="s">
        <v>4871</v>
      </c>
      <c r="AN21" s="13" t="s">
        <v>4872</v>
      </c>
      <c r="AO21" s="10" t="s">
        <v>3233</v>
      </c>
      <c r="AP21" s="8" t="s">
        <v>966</v>
      </c>
      <c r="AQ21" s="13" t="s">
        <v>4873</v>
      </c>
      <c r="AR21" s="10" t="s">
        <v>3332</v>
      </c>
      <c r="AS21" s="10"/>
      <c r="AT21" s="10"/>
      <c r="AU21" s="10"/>
      <c r="AV21" s="10"/>
      <c r="AW21" s="10"/>
      <c r="AX21" s="3" t="s">
        <v>1080</v>
      </c>
      <c r="AY21" s="13" t="s">
        <v>4874</v>
      </c>
      <c r="AZ21" s="10" t="s">
        <v>3381</v>
      </c>
      <c r="BA21" s="3" t="s">
        <v>1080</v>
      </c>
      <c r="BB21" s="3"/>
      <c r="BC21" s="3" t="s">
        <v>2367</v>
      </c>
      <c r="BD21" s="3" t="s">
        <v>32</v>
      </c>
      <c r="BE21" s="13" t="s">
        <v>1211</v>
      </c>
      <c r="BF21" s="10" t="s">
        <v>3381</v>
      </c>
      <c r="BG21" s="3" t="s">
        <v>2367</v>
      </c>
      <c r="BH21" s="135" t="s">
        <v>97</v>
      </c>
      <c r="BI21" s="140" t="s">
        <v>4584</v>
      </c>
      <c r="BJ21" s="136" t="s">
        <v>3494</v>
      </c>
      <c r="BK21" s="10" t="s">
        <v>2345</v>
      </c>
      <c r="BL21" s="13" t="s">
        <v>4875</v>
      </c>
      <c r="BM21" s="10" t="s">
        <v>4470</v>
      </c>
      <c r="BN21" s="10"/>
      <c r="BO21" s="10"/>
      <c r="BP21" s="10"/>
      <c r="BQ21" s="14"/>
      <c r="BR21" s="131" t="s">
        <v>3233</v>
      </c>
    </row>
    <row r="23" spans="1:70" s="89" customFormat="1" ht="31.15" customHeight="1" x14ac:dyDescent="0.2">
      <c r="A23" s="213" t="s">
        <v>4659</v>
      </c>
      <c r="B23" s="215" t="s">
        <v>941</v>
      </c>
      <c r="C23" s="215" t="s">
        <v>4660</v>
      </c>
      <c r="D23" s="213" t="s">
        <v>4661</v>
      </c>
      <c r="E23" s="213"/>
      <c r="F23" s="213"/>
      <c r="G23" s="213"/>
      <c r="H23" s="213"/>
      <c r="I23" s="213" t="s">
        <v>4662</v>
      </c>
      <c r="J23" s="213" t="s">
        <v>3274</v>
      </c>
      <c r="K23" s="213"/>
      <c r="L23" s="213"/>
      <c r="M23" s="213"/>
      <c r="N23" s="213"/>
      <c r="O23" s="213"/>
      <c r="P23" s="213" t="s">
        <v>4663</v>
      </c>
      <c r="Q23" s="213"/>
      <c r="R23" s="213"/>
      <c r="S23" s="213"/>
      <c r="T23" s="213"/>
      <c r="U23" s="213"/>
      <c r="V23" s="213"/>
      <c r="W23" s="213"/>
      <c r="X23" s="213"/>
      <c r="Y23" s="213" t="s">
        <v>4664</v>
      </c>
      <c r="Z23" s="213"/>
      <c r="AA23" s="213"/>
      <c r="AB23" s="213"/>
      <c r="AC23" s="213"/>
      <c r="AD23" s="213"/>
      <c r="AE23" s="213"/>
      <c r="AF23" s="213"/>
      <c r="AG23" s="213"/>
      <c r="AH23" s="213"/>
      <c r="AI23" s="213" t="s">
        <v>4665</v>
      </c>
      <c r="AJ23" s="213"/>
      <c r="AK23" s="213"/>
      <c r="AL23" s="213" t="s">
        <v>4666</v>
      </c>
      <c r="AM23" s="213"/>
      <c r="AN23" s="213" t="s">
        <v>4667</v>
      </c>
      <c r="AO23" s="213" t="s">
        <v>52</v>
      </c>
    </row>
    <row r="24" spans="1:70" s="89" customFormat="1" ht="75.599999999999994" customHeight="1" x14ac:dyDescent="0.2">
      <c r="A24" s="213"/>
      <c r="B24" s="216"/>
      <c r="C24" s="216"/>
      <c r="D24" s="88" t="s">
        <v>4668</v>
      </c>
      <c r="E24" s="88" t="s">
        <v>4669</v>
      </c>
      <c r="F24" s="88" t="s">
        <v>4670</v>
      </c>
      <c r="G24" s="88" t="s">
        <v>3145</v>
      </c>
      <c r="H24" s="88" t="s">
        <v>3148</v>
      </c>
      <c r="I24" s="213"/>
      <c r="J24" s="88" t="s">
        <v>29</v>
      </c>
      <c r="K24" s="88" t="s">
        <v>35</v>
      </c>
      <c r="L24" s="88" t="s">
        <v>68</v>
      </c>
      <c r="M24" s="88" t="s">
        <v>134</v>
      </c>
      <c r="N24" s="88" t="s">
        <v>45</v>
      </c>
      <c r="O24" s="88" t="s">
        <v>4671</v>
      </c>
      <c r="P24" s="88" t="s">
        <v>1080</v>
      </c>
      <c r="Q24" s="88" t="s">
        <v>963</v>
      </c>
      <c r="R24" s="88" t="s">
        <v>3149</v>
      </c>
      <c r="S24" s="88" t="s">
        <v>3150</v>
      </c>
      <c r="T24" s="88" t="s">
        <v>3129</v>
      </c>
      <c r="U24" s="88" t="s">
        <v>3151</v>
      </c>
      <c r="V24" s="88" t="s">
        <v>957</v>
      </c>
      <c r="W24" s="88" t="s">
        <v>2417</v>
      </c>
      <c r="X24" s="88" t="s">
        <v>4672</v>
      </c>
      <c r="Y24" s="88" t="s">
        <v>1080</v>
      </c>
      <c r="Z24" s="88" t="s">
        <v>963</v>
      </c>
      <c r="AA24" s="88" t="s">
        <v>2367</v>
      </c>
      <c r="AB24" s="88" t="s">
        <v>3149</v>
      </c>
      <c r="AC24" s="88" t="s">
        <v>3150</v>
      </c>
      <c r="AD24" s="88" t="s">
        <v>3129</v>
      </c>
      <c r="AE24" s="88" t="s">
        <v>3151</v>
      </c>
      <c r="AF24" s="88" t="s">
        <v>32</v>
      </c>
      <c r="AG24" s="88" t="s">
        <v>48</v>
      </c>
      <c r="AH24" s="88" t="s">
        <v>3152</v>
      </c>
      <c r="AI24" s="88" t="s">
        <v>4673</v>
      </c>
      <c r="AJ24" s="88" t="s">
        <v>3149</v>
      </c>
      <c r="AK24" s="88" t="s">
        <v>4674</v>
      </c>
      <c r="AL24" s="88" t="s">
        <v>4675</v>
      </c>
      <c r="AM24" s="88" t="s">
        <v>4676</v>
      </c>
      <c r="AN24" s="213"/>
      <c r="AO24" s="213"/>
    </row>
    <row r="25" spans="1:70" s="72" customFormat="1" ht="52.9" customHeight="1" x14ac:dyDescent="0.2">
      <c r="A25" s="36"/>
      <c r="B25" s="73" t="s">
        <v>942</v>
      </c>
      <c r="C25" s="88">
        <f>SUM(D25:H25)</f>
        <v>15</v>
      </c>
      <c r="D25" s="38">
        <f>SUM((COUNTIF($AB$7:$AB$41,"HT")+(COUNTIF($AB$7:$AB$41,"TK")+(COUNTIF($AB$7:$AB$41,"TP"))+(COUNTIF($AB$7:$AB$41,"TTT")))))</f>
        <v>1</v>
      </c>
      <c r="E25" s="38">
        <f>SUM((COUNTIF($AB$7:$AB$41,"PHT")+(COUNTIF($AB$7:$AB$41,"PK")+(COUNTIF($AB$7:$AB$41,"PTP"))+(COUNTIF($AB$7:$AB$41,"PTT")))))</f>
        <v>0</v>
      </c>
      <c r="F25" s="38">
        <f>SUM((COUNTIF($AB$7:$AB$41,"TBM")+(COUNTIF($AB$7:$AB$41,"TT"))))</f>
        <v>3</v>
      </c>
      <c r="G25" s="38">
        <f>COUNTIF($AB$7:$AB$41,"NV")</f>
        <v>0</v>
      </c>
      <c r="H25" s="38">
        <f>COUNTIF($AB$7:$AB$41,"GV")</f>
        <v>11</v>
      </c>
      <c r="I25" s="38">
        <f>COUNTIF($D$7:$D$41,"x")</f>
        <v>0</v>
      </c>
      <c r="J25" s="38">
        <f>COUNTIF($AJ$7:$AJ$41,"TS")</f>
        <v>1</v>
      </c>
      <c r="K25" s="38">
        <f>COUNTIF($AJ$7:$AJ$41,"THS")</f>
        <v>14</v>
      </c>
      <c r="L25" s="38">
        <f>COUNTIF($AJ$7:$AJ$41,"DH")</f>
        <v>0</v>
      </c>
      <c r="M25" s="38">
        <f>COUNTIF($AJ$7:$AJ$41,"CD")</f>
        <v>0</v>
      </c>
      <c r="N25" s="38">
        <f>COUNTIF($AJ$7:$AJ$21,"TC")</f>
        <v>0</v>
      </c>
      <c r="O25" s="38">
        <f>COUNTIF($AJ$7:$AJ$21,"")</f>
        <v>0</v>
      </c>
      <c r="P25" s="38">
        <f>COUNTIF($BA$7:$BA$41,"A")</f>
        <v>3</v>
      </c>
      <c r="Q25" s="38">
        <f>COUNTIF($BA$7:$BA$41,"B")</f>
        <v>2</v>
      </c>
      <c r="R25" s="38">
        <f>COUNTIF($BA$7:$BA$41,"TC")</f>
        <v>0</v>
      </c>
      <c r="S25" s="38">
        <f>COUNTIF($BA$7:$BA$41,"CD")</f>
        <v>0</v>
      </c>
      <c r="T25" s="38">
        <f>COUNTIF($BA$7:$BA$41,"DH")</f>
        <v>0</v>
      </c>
      <c r="U25" s="38">
        <f>COUNTIF($BA$7:$BA$41,"THS")</f>
        <v>0</v>
      </c>
      <c r="V25" s="38">
        <f>COUNTIF($BB$7:$BB$41,"IC3")</f>
        <v>9</v>
      </c>
      <c r="W25" s="38">
        <f>COUNTIF($BA$7:$BA$41,"UD CNTT CB")</f>
        <v>1</v>
      </c>
      <c r="X25" s="38">
        <f>COUNTIF($BA$7:$BA$41,"UD CNTT NC")</f>
        <v>0</v>
      </c>
      <c r="Y25" s="120">
        <f>SUM((COUNTIF($BG$7:$BG$41,"A"))+(COUNTIF($BG$7:$BG$41,"A1")))</f>
        <v>0</v>
      </c>
      <c r="Z25" s="120">
        <f>SUM((COUNTIF($BG$7:$BG$41,"B"))+(COUNTIF($BG$7:$BG$41,"A2")))</f>
        <v>1</v>
      </c>
      <c r="AA25" s="38">
        <f>COUNTIF($BG$7:$BG$41,"C")</f>
        <v>2</v>
      </c>
      <c r="AB25" s="38">
        <f>COUNTIF($BG$7:$BG$41,"TC")</f>
        <v>0</v>
      </c>
      <c r="AC25" s="38">
        <f>COUNTIF($BG$7:$BG$41,"CD")</f>
        <v>0</v>
      </c>
      <c r="AD25" s="38">
        <f>COUNTIF($BG$7:$BG$41,"DH")</f>
        <v>3</v>
      </c>
      <c r="AE25" s="38">
        <f>COUNTIF($BG$7:$BG$41,"THS")</f>
        <v>0</v>
      </c>
      <c r="AF25" s="38">
        <f>COUNTIF($BG$7:$BG$41,"B1")</f>
        <v>7</v>
      </c>
      <c r="AG25" s="38">
        <f>COUNTIF($BG$7:$BG$41,"B2")</f>
        <v>2</v>
      </c>
      <c r="AH25" s="38">
        <f>COUNTIF($BG$7:$BG$41,"C1")</f>
        <v>0</v>
      </c>
      <c r="AI25" s="38">
        <f>COUNTIF($BH$7:$BH$41,"Sơ cấp")</f>
        <v>8</v>
      </c>
      <c r="AJ25" s="38">
        <f>COUNTIF($BH$7:$BH$41,"Trung cấp")</f>
        <v>2</v>
      </c>
      <c r="AK25" s="38">
        <f>COUNTIF($BH$7:$BH$41,"Cao cấp")</f>
        <v>0</v>
      </c>
      <c r="AL25" s="38">
        <f>COUNTIF($X$7:$X$41,"Sở GDĐT TPHCM")</f>
        <v>15</v>
      </c>
      <c r="AM25" s="38">
        <f>COUNTIF($X$7:$X$41,"Trường CĐ Lý Tự Trọng TPHCM")</f>
        <v>0</v>
      </c>
      <c r="AN25" s="38">
        <f>COUNTIF($AG$7:$AG$41,"x")</f>
        <v>1</v>
      </c>
      <c r="AO25" s="38">
        <f>COUNTIF($F$7:$F$41,"Nữ")</f>
        <v>10</v>
      </c>
    </row>
    <row r="1284" spans="42:42" x14ac:dyDescent="0.25">
      <c r="AP1284" s="1">
        <f>COUNTIF(AJ7:AJ19,"Thạc sỹ")</f>
        <v>0</v>
      </c>
    </row>
  </sheetData>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3:AO24"/>
    <mergeCell ref="A23:A24"/>
    <mergeCell ref="B23:B24"/>
    <mergeCell ref="C23:C24"/>
    <mergeCell ref="D23:H23"/>
    <mergeCell ref="I23:I24"/>
    <mergeCell ref="J23:O23"/>
    <mergeCell ref="P23:X23"/>
    <mergeCell ref="Y23:AH23"/>
    <mergeCell ref="AI23:AK23"/>
    <mergeCell ref="AL23:AM23"/>
    <mergeCell ref="AN23:AN24"/>
  </mergeCells>
  <hyperlinks>
    <hyperlink ref="T20"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25" activePane="bottomLeft" state="frozen"/>
      <selection activeCell="A4" sqref="A4"/>
      <selection pane="bottomLeft" activeCell="B22" sqref="B7:B2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53"/>
      <c r="AL1" s="42"/>
      <c r="AM1" s="42"/>
      <c r="AN1" s="55"/>
      <c r="AO1" s="55"/>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53"/>
      <c r="B2" s="53"/>
      <c r="C2" s="53"/>
      <c r="D2" s="53"/>
      <c r="E2" s="53"/>
      <c r="F2" s="53"/>
      <c r="G2" s="53"/>
      <c r="H2" s="53"/>
      <c r="I2" s="53"/>
      <c r="J2" s="53"/>
      <c r="K2" s="53"/>
      <c r="L2" s="41"/>
      <c r="M2" s="41"/>
      <c r="AC2" s="54"/>
      <c r="AD2" s="54"/>
      <c r="AE2" s="54"/>
      <c r="AF2" s="54"/>
      <c r="AG2" s="54"/>
      <c r="AH2" s="54"/>
      <c r="AI2" s="54"/>
      <c r="AJ2" s="54"/>
      <c r="AK2" s="54"/>
      <c r="AL2" s="54"/>
      <c r="AM2" s="54"/>
      <c r="AN2" s="55"/>
      <c r="AO2" s="55"/>
      <c r="AP2" s="54"/>
      <c r="AQ2" s="54"/>
      <c r="AR2" s="54"/>
      <c r="AS2" s="54"/>
      <c r="AT2" s="54"/>
      <c r="AU2" s="54"/>
      <c r="AV2" s="54"/>
      <c r="AW2" s="54"/>
      <c r="AX2" s="54"/>
      <c r="AY2" s="55"/>
      <c r="AZ2" s="55"/>
      <c r="BA2" s="54"/>
      <c r="BB2" s="54"/>
      <c r="BD2" s="54"/>
      <c r="BE2" s="55"/>
      <c r="BF2" s="55"/>
      <c r="BG2" s="43"/>
      <c r="BH2" s="54"/>
      <c r="BI2" s="54"/>
      <c r="BJ2" s="54"/>
      <c r="BK2" s="54"/>
      <c r="BL2" s="54"/>
      <c r="BM2" s="54"/>
      <c r="BN2" s="54"/>
      <c r="BO2" s="54"/>
      <c r="BP2" s="5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57"/>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58" t="s">
        <v>3155</v>
      </c>
      <c r="AK6" s="58" t="s">
        <v>12</v>
      </c>
      <c r="AL6" s="58" t="s">
        <v>13</v>
      </c>
      <c r="AM6" s="58" t="s">
        <v>2449</v>
      </c>
      <c r="AN6" s="58" t="s">
        <v>2450</v>
      </c>
      <c r="AO6" s="58" t="s">
        <v>3242</v>
      </c>
      <c r="AP6" s="58" t="s">
        <v>2500</v>
      </c>
      <c r="AQ6" s="58" t="s">
        <v>3257</v>
      </c>
      <c r="AR6" s="58" t="s">
        <v>3243</v>
      </c>
      <c r="AS6" s="58" t="s">
        <v>3264</v>
      </c>
      <c r="AT6" s="58" t="s">
        <v>3257</v>
      </c>
      <c r="AU6" s="58" t="s">
        <v>3243</v>
      </c>
      <c r="AV6" s="58" t="s">
        <v>3266</v>
      </c>
      <c r="AW6" s="58" t="s">
        <v>3265</v>
      </c>
      <c r="AX6" s="58" t="s">
        <v>17</v>
      </c>
      <c r="AY6" s="58" t="s">
        <v>3270</v>
      </c>
      <c r="AZ6" s="58" t="s">
        <v>3243</v>
      </c>
      <c r="BA6" s="58" t="s">
        <v>3156</v>
      </c>
      <c r="BB6" s="58" t="s">
        <v>3808</v>
      </c>
      <c r="BC6" s="58" t="s">
        <v>2452</v>
      </c>
      <c r="BD6" s="58" t="s">
        <v>3127</v>
      </c>
      <c r="BE6" s="58" t="s">
        <v>3257</v>
      </c>
      <c r="BF6" s="58" t="s">
        <v>3115</v>
      </c>
      <c r="BG6" s="58" t="s">
        <v>3273</v>
      </c>
      <c r="BH6" s="58" t="s">
        <v>14</v>
      </c>
      <c r="BI6" s="58" t="s">
        <v>3270</v>
      </c>
      <c r="BJ6" s="58" t="s">
        <v>3243</v>
      </c>
      <c r="BK6" s="58" t="s">
        <v>15</v>
      </c>
      <c r="BL6" s="58" t="s">
        <v>3270</v>
      </c>
      <c r="BM6" s="58" t="s">
        <v>3243</v>
      </c>
      <c r="BN6" s="58" t="s">
        <v>16</v>
      </c>
      <c r="BO6" s="58" t="s">
        <v>3270</v>
      </c>
      <c r="BP6" s="58" t="s">
        <v>3243</v>
      </c>
      <c r="BQ6" s="224"/>
    </row>
    <row r="7" spans="1:70" s="161" customFormat="1" ht="40.15" customHeight="1" x14ac:dyDescent="0.25">
      <c r="A7" s="13" t="s">
        <v>5154</v>
      </c>
      <c r="B7" s="2" t="s">
        <v>192</v>
      </c>
      <c r="C7" s="10" t="s">
        <v>938</v>
      </c>
      <c r="D7" s="10"/>
      <c r="E7" s="10" t="s">
        <v>938</v>
      </c>
      <c r="F7" s="3" t="s">
        <v>19</v>
      </c>
      <c r="G7" s="3" t="s">
        <v>1036</v>
      </c>
      <c r="H7" s="3" t="s">
        <v>193</v>
      </c>
      <c r="I7" s="3" t="s">
        <v>943</v>
      </c>
      <c r="J7" s="3" t="s">
        <v>943</v>
      </c>
      <c r="K7" s="9" t="s">
        <v>1635</v>
      </c>
      <c r="L7" s="12" t="s">
        <v>1636</v>
      </c>
      <c r="M7" s="4" t="s">
        <v>1115</v>
      </c>
      <c r="N7" s="4" t="s">
        <v>2652</v>
      </c>
      <c r="O7" s="10" t="s">
        <v>2505</v>
      </c>
      <c r="P7" s="10" t="s">
        <v>2740</v>
      </c>
      <c r="Q7" s="4" t="s">
        <v>1632</v>
      </c>
      <c r="R7" s="6"/>
      <c r="S7" s="4" t="s">
        <v>1633</v>
      </c>
      <c r="T7" s="4" t="s">
        <v>1634</v>
      </c>
      <c r="U7" s="10" t="s">
        <v>2969</v>
      </c>
      <c r="V7" s="6"/>
      <c r="W7" s="7" t="s">
        <v>124</v>
      </c>
      <c r="X7" s="3" t="s">
        <v>33</v>
      </c>
      <c r="Y7" s="7" t="s">
        <v>124</v>
      </c>
      <c r="Z7" s="3" t="s">
        <v>86</v>
      </c>
      <c r="AA7" s="7" t="s">
        <v>124</v>
      </c>
      <c r="AB7" s="3" t="s">
        <v>4697</v>
      </c>
      <c r="AC7" s="3" t="s">
        <v>2606</v>
      </c>
      <c r="AD7" s="7" t="s">
        <v>122</v>
      </c>
      <c r="AE7" s="6"/>
      <c r="AF7" s="3" t="s">
        <v>21</v>
      </c>
      <c r="AG7" s="3"/>
      <c r="AH7" s="3" t="s">
        <v>27</v>
      </c>
      <c r="AI7" s="3" t="s">
        <v>28</v>
      </c>
      <c r="AJ7" s="3" t="s">
        <v>3151</v>
      </c>
      <c r="AK7" s="8" t="s">
        <v>3139</v>
      </c>
      <c r="AL7" s="8" t="s">
        <v>4192</v>
      </c>
      <c r="AM7" s="8" t="s">
        <v>4002</v>
      </c>
      <c r="AN7" s="13" t="s">
        <v>4193</v>
      </c>
      <c r="AO7" s="10" t="s">
        <v>3233</v>
      </c>
      <c r="AP7" s="3" t="s">
        <v>940</v>
      </c>
      <c r="AQ7" s="8" t="s">
        <v>4194</v>
      </c>
      <c r="AR7" s="3" t="s">
        <v>3894</v>
      </c>
      <c r="AS7" s="3"/>
      <c r="AT7" s="3"/>
      <c r="AU7" s="3"/>
      <c r="AV7" s="3"/>
      <c r="AW7" s="3"/>
      <c r="AX7" s="3" t="s">
        <v>963</v>
      </c>
      <c r="AY7" s="13" t="s">
        <v>3229</v>
      </c>
      <c r="AZ7" s="10" t="s">
        <v>4195</v>
      </c>
      <c r="BA7" s="3" t="s">
        <v>963</v>
      </c>
      <c r="BB7" s="3"/>
      <c r="BC7" s="3" t="s">
        <v>963</v>
      </c>
      <c r="BD7" s="3" t="s">
        <v>937</v>
      </c>
      <c r="BE7" s="13" t="s">
        <v>4196</v>
      </c>
      <c r="BF7" s="10" t="s">
        <v>4197</v>
      </c>
      <c r="BG7" s="3" t="s">
        <v>963</v>
      </c>
      <c r="BH7" s="3" t="s">
        <v>45</v>
      </c>
      <c r="BI7" s="8" t="s">
        <v>3458</v>
      </c>
      <c r="BJ7" s="3" t="s">
        <v>3459</v>
      </c>
      <c r="BK7" s="3" t="s">
        <v>21</v>
      </c>
      <c r="BL7" s="3"/>
      <c r="BM7" s="3"/>
      <c r="BN7" s="3" t="s">
        <v>46</v>
      </c>
      <c r="BO7" s="8" t="s">
        <v>3277</v>
      </c>
      <c r="BP7" s="3" t="s">
        <v>3771</v>
      </c>
      <c r="BQ7" s="26" t="s">
        <v>4198</v>
      </c>
      <c r="BR7" s="131" t="s">
        <v>3233</v>
      </c>
    </row>
    <row r="8" spans="1:70" s="161" customFormat="1" ht="91.15" customHeight="1" x14ac:dyDescent="0.25">
      <c r="A8" s="13" t="s">
        <v>5155</v>
      </c>
      <c r="B8" s="2" t="s">
        <v>187</v>
      </c>
      <c r="C8" s="10" t="s">
        <v>938</v>
      </c>
      <c r="D8" s="10"/>
      <c r="E8" s="10" t="s">
        <v>938</v>
      </c>
      <c r="F8" s="3" t="s">
        <v>52</v>
      </c>
      <c r="G8" s="3" t="s">
        <v>998</v>
      </c>
      <c r="H8" s="3" t="s">
        <v>188</v>
      </c>
      <c r="I8" s="3" t="s">
        <v>943</v>
      </c>
      <c r="J8" s="3" t="s">
        <v>943</v>
      </c>
      <c r="K8" s="4" t="s">
        <v>1433</v>
      </c>
      <c r="L8" s="5" t="s">
        <v>1434</v>
      </c>
      <c r="M8" s="4" t="s">
        <v>1116</v>
      </c>
      <c r="N8" s="4" t="s">
        <v>2652</v>
      </c>
      <c r="O8" s="10" t="s">
        <v>2505</v>
      </c>
      <c r="P8" s="10" t="s">
        <v>2741</v>
      </c>
      <c r="Q8" s="4" t="s">
        <v>1435</v>
      </c>
      <c r="R8" s="6"/>
      <c r="S8" s="4" t="s">
        <v>1436</v>
      </c>
      <c r="T8" s="4" t="s">
        <v>21</v>
      </c>
      <c r="U8" s="10" t="s">
        <v>2970</v>
      </c>
      <c r="V8" s="6"/>
      <c r="W8" s="7" t="s">
        <v>132</v>
      </c>
      <c r="X8" s="3" t="s">
        <v>33</v>
      </c>
      <c r="Y8" s="7" t="s">
        <v>132</v>
      </c>
      <c r="Z8" s="3" t="s">
        <v>86</v>
      </c>
      <c r="AA8" s="7" t="s">
        <v>132</v>
      </c>
      <c r="AB8" s="3" t="s">
        <v>4694</v>
      </c>
      <c r="AC8" s="3" t="s">
        <v>147</v>
      </c>
      <c r="AD8" s="7" t="s">
        <v>60</v>
      </c>
      <c r="AE8" s="6"/>
      <c r="AF8" s="3" t="s">
        <v>21</v>
      </c>
      <c r="AG8" s="3"/>
      <c r="AH8" s="3" t="s">
        <v>27</v>
      </c>
      <c r="AI8" s="3" t="s">
        <v>28</v>
      </c>
      <c r="AJ8" s="3" t="s">
        <v>3151</v>
      </c>
      <c r="AK8" s="8" t="s">
        <v>3803</v>
      </c>
      <c r="AL8" s="8" t="s">
        <v>5480</v>
      </c>
      <c r="AM8" s="8" t="s">
        <v>5481</v>
      </c>
      <c r="AN8" s="13" t="s">
        <v>5482</v>
      </c>
      <c r="AO8" s="10" t="s">
        <v>3233</v>
      </c>
      <c r="AP8" s="3" t="s">
        <v>940</v>
      </c>
      <c r="AQ8" s="8" t="s">
        <v>4194</v>
      </c>
      <c r="AR8" s="3" t="s">
        <v>3894</v>
      </c>
      <c r="AS8" s="3"/>
      <c r="AT8" s="3"/>
      <c r="AU8" s="3"/>
      <c r="AV8" s="3"/>
      <c r="AW8" s="3"/>
      <c r="AX8" s="3" t="s">
        <v>963</v>
      </c>
      <c r="AY8" s="13" t="s">
        <v>4205</v>
      </c>
      <c r="AZ8" s="10" t="s">
        <v>4206</v>
      </c>
      <c r="BA8" s="3" t="s">
        <v>963</v>
      </c>
      <c r="BB8" s="3"/>
      <c r="BC8" s="8" t="s">
        <v>5641</v>
      </c>
      <c r="BD8" s="3" t="s">
        <v>937</v>
      </c>
      <c r="BE8" s="13" t="s">
        <v>5642</v>
      </c>
      <c r="BF8" s="13" t="s">
        <v>3368</v>
      </c>
      <c r="BG8" s="3" t="s">
        <v>937</v>
      </c>
      <c r="BH8" s="3" t="s">
        <v>45</v>
      </c>
      <c r="BI8" s="8" t="s">
        <v>3458</v>
      </c>
      <c r="BJ8" s="3" t="s">
        <v>3459</v>
      </c>
      <c r="BK8" s="3" t="s">
        <v>21</v>
      </c>
      <c r="BL8" s="3"/>
      <c r="BM8" s="3"/>
      <c r="BN8" s="3" t="s">
        <v>46</v>
      </c>
      <c r="BO8" s="8" t="s">
        <v>3277</v>
      </c>
      <c r="BP8" s="3" t="s">
        <v>3358</v>
      </c>
      <c r="BQ8" s="26" t="s">
        <v>4207</v>
      </c>
      <c r="BR8" s="131" t="s">
        <v>3233</v>
      </c>
    </row>
    <row r="9" spans="1:70" s="161" customFormat="1" ht="40.15" customHeight="1" x14ac:dyDescent="0.25">
      <c r="A9" s="13" t="s">
        <v>5156</v>
      </c>
      <c r="B9" s="2" t="s">
        <v>224</v>
      </c>
      <c r="C9" s="10" t="s">
        <v>938</v>
      </c>
      <c r="D9" s="10"/>
      <c r="E9" s="10" t="s">
        <v>938</v>
      </c>
      <c r="F9" s="3" t="s">
        <v>52</v>
      </c>
      <c r="G9" s="3" t="s">
        <v>1009</v>
      </c>
      <c r="H9" s="3" t="s">
        <v>225</v>
      </c>
      <c r="I9" s="3" t="s">
        <v>943</v>
      </c>
      <c r="J9" s="3" t="s">
        <v>943</v>
      </c>
      <c r="K9" s="9" t="s">
        <v>2536</v>
      </c>
      <c r="L9" s="12" t="s">
        <v>2537</v>
      </c>
      <c r="M9" s="4" t="s">
        <v>1260</v>
      </c>
      <c r="N9" s="4" t="s">
        <v>2652</v>
      </c>
      <c r="O9" s="10" t="s">
        <v>2505</v>
      </c>
      <c r="P9" s="10" t="s">
        <v>2742</v>
      </c>
      <c r="Q9" s="4" t="s">
        <v>1187</v>
      </c>
      <c r="R9" s="6"/>
      <c r="S9" s="4" t="s">
        <v>1188</v>
      </c>
      <c r="T9" s="4" t="s">
        <v>1189</v>
      </c>
      <c r="U9" s="10" t="s">
        <v>2971</v>
      </c>
      <c r="V9" s="6"/>
      <c r="W9" s="7" t="s">
        <v>226</v>
      </c>
      <c r="X9" s="3" t="s">
        <v>33</v>
      </c>
      <c r="Y9" s="7" t="s">
        <v>226</v>
      </c>
      <c r="Z9" s="3" t="s">
        <v>24</v>
      </c>
      <c r="AA9" s="7" t="s">
        <v>227</v>
      </c>
      <c r="AB9" s="3" t="s">
        <v>4690</v>
      </c>
      <c r="AC9" s="3" t="s">
        <v>228</v>
      </c>
      <c r="AD9" s="7" t="s">
        <v>87</v>
      </c>
      <c r="AE9" s="6"/>
      <c r="AF9" s="7" t="s">
        <v>229</v>
      </c>
      <c r="AG9" s="7" t="s">
        <v>938</v>
      </c>
      <c r="AH9" s="3" t="s">
        <v>27</v>
      </c>
      <c r="AI9" s="3" t="s">
        <v>28</v>
      </c>
      <c r="AJ9" s="3" t="s">
        <v>3151</v>
      </c>
      <c r="AK9" s="8" t="s">
        <v>4219</v>
      </c>
      <c r="AL9" s="8" t="s">
        <v>4220</v>
      </c>
      <c r="AM9" s="8" t="s">
        <v>4221</v>
      </c>
      <c r="AN9" s="13" t="s">
        <v>4222</v>
      </c>
      <c r="AO9" s="10" t="s">
        <v>3233</v>
      </c>
      <c r="AP9" s="8" t="s">
        <v>4223</v>
      </c>
      <c r="AQ9" s="8" t="s">
        <v>4224</v>
      </c>
      <c r="AR9" s="8" t="s">
        <v>4226</v>
      </c>
      <c r="AS9" s="3"/>
      <c r="AT9" s="3"/>
      <c r="AU9" s="3"/>
      <c r="AV9" s="3"/>
      <c r="AW9" s="3"/>
      <c r="AX9" s="3" t="s">
        <v>1080</v>
      </c>
      <c r="AY9" s="13" t="s">
        <v>4225</v>
      </c>
      <c r="AZ9" s="10" t="s">
        <v>2472</v>
      </c>
      <c r="BA9" s="3" t="s">
        <v>1080</v>
      </c>
      <c r="BB9" s="3"/>
      <c r="BC9" s="8" t="s">
        <v>3455</v>
      </c>
      <c r="BD9" s="3" t="s">
        <v>937</v>
      </c>
      <c r="BE9" s="13" t="s">
        <v>4227</v>
      </c>
      <c r="BF9" s="13" t="s">
        <v>4228</v>
      </c>
      <c r="BG9" s="133" t="s">
        <v>963</v>
      </c>
      <c r="BH9" s="3" t="s">
        <v>45</v>
      </c>
      <c r="BI9" s="8" t="s">
        <v>4175</v>
      </c>
      <c r="BJ9" s="3" t="s">
        <v>3459</v>
      </c>
      <c r="BK9" s="3" t="s">
        <v>21</v>
      </c>
      <c r="BL9" s="3"/>
      <c r="BM9" s="3"/>
      <c r="BN9" s="3" t="s">
        <v>21</v>
      </c>
      <c r="BO9" s="3"/>
      <c r="BP9" s="3"/>
      <c r="BQ9" s="26" t="s">
        <v>3309</v>
      </c>
      <c r="BR9" s="131" t="s">
        <v>3233</v>
      </c>
    </row>
    <row r="10" spans="1:70" s="161" customFormat="1" ht="40.15" customHeight="1" x14ac:dyDescent="0.25">
      <c r="A10" s="13" t="s">
        <v>5157</v>
      </c>
      <c r="B10" s="2" t="s">
        <v>276</v>
      </c>
      <c r="C10" s="10" t="s">
        <v>938</v>
      </c>
      <c r="D10" s="10"/>
      <c r="E10" s="10" t="s">
        <v>938</v>
      </c>
      <c r="F10" s="3" t="s">
        <v>52</v>
      </c>
      <c r="G10" s="3" t="s">
        <v>983</v>
      </c>
      <c r="H10" s="3" t="s">
        <v>277</v>
      </c>
      <c r="I10" s="3" t="s">
        <v>943</v>
      </c>
      <c r="J10" s="3" t="s">
        <v>943</v>
      </c>
      <c r="K10" s="4" t="s">
        <v>1202</v>
      </c>
      <c r="L10" s="5" t="s">
        <v>278</v>
      </c>
      <c r="M10" s="4" t="s">
        <v>1115</v>
      </c>
      <c r="N10" s="4" t="s">
        <v>2652</v>
      </c>
      <c r="O10" s="10" t="s">
        <v>2505</v>
      </c>
      <c r="P10" s="10" t="s">
        <v>2743</v>
      </c>
      <c r="Q10" s="4" t="s">
        <v>1203</v>
      </c>
      <c r="R10" s="6"/>
      <c r="S10" s="4" t="s">
        <v>1204</v>
      </c>
      <c r="T10" s="4" t="s">
        <v>1205</v>
      </c>
      <c r="U10" s="10" t="s">
        <v>2972</v>
      </c>
      <c r="V10" s="6"/>
      <c r="W10" s="7" t="s">
        <v>121</v>
      </c>
      <c r="X10" s="3" t="s">
        <v>33</v>
      </c>
      <c r="Y10" s="7" t="s">
        <v>121</v>
      </c>
      <c r="Z10" s="3" t="s">
        <v>86</v>
      </c>
      <c r="AA10" s="7" t="s">
        <v>121</v>
      </c>
      <c r="AB10" s="3" t="s">
        <v>4690</v>
      </c>
      <c r="AC10" s="3" t="s">
        <v>228</v>
      </c>
      <c r="AD10" s="7" t="s">
        <v>262</v>
      </c>
      <c r="AE10" s="6"/>
      <c r="AF10" s="3" t="s">
        <v>21</v>
      </c>
      <c r="AG10" s="3"/>
      <c r="AH10" s="3" t="s">
        <v>27</v>
      </c>
      <c r="AI10" s="3" t="s">
        <v>28</v>
      </c>
      <c r="AJ10" s="3" t="s">
        <v>3151</v>
      </c>
      <c r="AK10" s="8" t="s">
        <v>3139</v>
      </c>
      <c r="AL10" s="3" t="s">
        <v>279</v>
      </c>
      <c r="AM10" s="8" t="s">
        <v>4158</v>
      </c>
      <c r="AN10" s="13" t="s">
        <v>4244</v>
      </c>
      <c r="AO10" s="10" t="s">
        <v>3233</v>
      </c>
      <c r="AP10" s="8" t="s">
        <v>4245</v>
      </c>
      <c r="AQ10" s="8" t="s">
        <v>3734</v>
      </c>
      <c r="AR10" s="8" t="s">
        <v>3464</v>
      </c>
      <c r="AS10" s="3"/>
      <c r="AT10" s="3"/>
      <c r="AU10" s="3"/>
      <c r="AV10" s="3"/>
      <c r="AW10" s="3"/>
      <c r="AX10" s="3" t="s">
        <v>963</v>
      </c>
      <c r="AY10" s="13" t="s">
        <v>4246</v>
      </c>
      <c r="AZ10" s="10" t="s">
        <v>3704</v>
      </c>
      <c r="BA10" s="3" t="s">
        <v>963</v>
      </c>
      <c r="BB10" s="3"/>
      <c r="BC10" s="8" t="s">
        <v>4247</v>
      </c>
      <c r="BD10" s="3" t="s">
        <v>32</v>
      </c>
      <c r="BE10" s="13" t="s">
        <v>4248</v>
      </c>
      <c r="BF10" s="13" t="s">
        <v>4249</v>
      </c>
      <c r="BG10" s="3" t="s">
        <v>32</v>
      </c>
      <c r="BH10" s="3" t="s">
        <v>45</v>
      </c>
      <c r="BI10" s="8" t="s">
        <v>3679</v>
      </c>
      <c r="BJ10" s="3" t="s">
        <v>3459</v>
      </c>
      <c r="BK10" s="3" t="s">
        <v>21</v>
      </c>
      <c r="BL10" s="3"/>
      <c r="BM10" s="3"/>
      <c r="BN10" s="3" t="s">
        <v>21</v>
      </c>
      <c r="BO10" s="3"/>
      <c r="BP10" s="3"/>
      <c r="BQ10" s="26" t="s">
        <v>4250</v>
      </c>
      <c r="BR10" s="131" t="s">
        <v>3233</v>
      </c>
    </row>
    <row r="11" spans="1:70" s="161" customFormat="1" ht="40.15" customHeight="1" x14ac:dyDescent="0.25">
      <c r="A11" s="13" t="s">
        <v>5158</v>
      </c>
      <c r="B11" s="2" t="s">
        <v>260</v>
      </c>
      <c r="C11" s="10" t="s">
        <v>938</v>
      </c>
      <c r="D11" s="10"/>
      <c r="E11" s="10" t="s">
        <v>938</v>
      </c>
      <c r="F11" s="3" t="s">
        <v>52</v>
      </c>
      <c r="G11" s="3" t="s">
        <v>996</v>
      </c>
      <c r="H11" s="3" t="s">
        <v>261</v>
      </c>
      <c r="I11" s="3" t="s">
        <v>943</v>
      </c>
      <c r="J11" s="3" t="s">
        <v>943</v>
      </c>
      <c r="K11" s="4" t="s">
        <v>2039</v>
      </c>
      <c r="L11" s="5" t="s">
        <v>2040</v>
      </c>
      <c r="M11" s="4" t="s">
        <v>1115</v>
      </c>
      <c r="N11" s="4" t="s">
        <v>2652</v>
      </c>
      <c r="O11" s="10" t="s">
        <v>2505</v>
      </c>
      <c r="P11" s="10" t="s">
        <v>2744</v>
      </c>
      <c r="Q11" s="4" t="s">
        <v>2041</v>
      </c>
      <c r="R11" s="6"/>
      <c r="S11" s="4" t="s">
        <v>2042</v>
      </c>
      <c r="T11" s="4" t="s">
        <v>21</v>
      </c>
      <c r="U11" s="10" t="e">
        <v>#N/A</v>
      </c>
      <c r="V11" s="6"/>
      <c r="W11" s="7" t="s">
        <v>121</v>
      </c>
      <c r="X11" s="3" t="s">
        <v>33</v>
      </c>
      <c r="Y11" s="7" t="s">
        <v>121</v>
      </c>
      <c r="Z11" s="3" t="s">
        <v>86</v>
      </c>
      <c r="AA11" s="7" t="s">
        <v>121</v>
      </c>
      <c r="AB11" s="3" t="s">
        <v>4690</v>
      </c>
      <c r="AC11" s="3" t="s">
        <v>228</v>
      </c>
      <c r="AD11" s="7" t="s">
        <v>262</v>
      </c>
      <c r="AE11" s="6"/>
      <c r="AF11" s="3" t="s">
        <v>21</v>
      </c>
      <c r="AG11" s="3"/>
      <c r="AH11" s="3" t="s">
        <v>27</v>
      </c>
      <c r="AI11" s="3" t="s">
        <v>28</v>
      </c>
      <c r="AJ11" s="3" t="s">
        <v>3151</v>
      </c>
      <c r="AK11" s="8" t="s">
        <v>3139</v>
      </c>
      <c r="AL11" s="3" t="s">
        <v>194</v>
      </c>
      <c r="AM11" s="8" t="s">
        <v>4229</v>
      </c>
      <c r="AN11" s="13" t="s">
        <v>4193</v>
      </c>
      <c r="AO11" s="10" t="s">
        <v>3233</v>
      </c>
      <c r="AP11" s="8" t="s">
        <v>4230</v>
      </c>
      <c r="AQ11" s="8" t="s">
        <v>4231</v>
      </c>
      <c r="AR11" s="8" t="s">
        <v>4232</v>
      </c>
      <c r="AS11" s="3"/>
      <c r="AT11" s="3"/>
      <c r="AU11" s="3"/>
      <c r="AV11" s="3"/>
      <c r="AW11" s="3"/>
      <c r="AX11" s="3" t="s">
        <v>1080</v>
      </c>
      <c r="AY11" s="13" t="s">
        <v>4233</v>
      </c>
      <c r="AZ11" s="10" t="s">
        <v>4234</v>
      </c>
      <c r="BA11" s="3" t="s">
        <v>1080</v>
      </c>
      <c r="BB11" s="3"/>
      <c r="BC11" s="3" t="s">
        <v>963</v>
      </c>
      <c r="BD11" s="3" t="s">
        <v>937</v>
      </c>
      <c r="BE11" s="13" t="s">
        <v>4235</v>
      </c>
      <c r="BF11" s="10" t="s">
        <v>33</v>
      </c>
      <c r="BG11" s="133" t="s">
        <v>963</v>
      </c>
      <c r="BH11" s="3" t="s">
        <v>45</v>
      </c>
      <c r="BI11" s="8" t="s">
        <v>3679</v>
      </c>
      <c r="BJ11" s="3" t="s">
        <v>3459</v>
      </c>
      <c r="BK11" s="3" t="s">
        <v>21</v>
      </c>
      <c r="BL11" s="3"/>
      <c r="BM11" s="3"/>
      <c r="BN11" s="3" t="s">
        <v>21</v>
      </c>
      <c r="BO11" s="3"/>
      <c r="BP11" s="3"/>
      <c r="BQ11" s="26" t="s">
        <v>4236</v>
      </c>
      <c r="BR11" s="131" t="s">
        <v>3233</v>
      </c>
    </row>
    <row r="12" spans="1:70" s="161" customFormat="1" ht="106.15" customHeight="1" x14ac:dyDescent="0.25">
      <c r="A12" s="13" t="s">
        <v>5159</v>
      </c>
      <c r="B12" s="2" t="s">
        <v>582</v>
      </c>
      <c r="C12" s="10" t="s">
        <v>938</v>
      </c>
      <c r="D12" s="10"/>
      <c r="E12" s="10" t="s">
        <v>938</v>
      </c>
      <c r="F12" s="3" t="s">
        <v>19</v>
      </c>
      <c r="G12" s="3" t="s">
        <v>979</v>
      </c>
      <c r="H12" s="3" t="s">
        <v>583</v>
      </c>
      <c r="I12" s="3" t="s">
        <v>943</v>
      </c>
      <c r="J12" s="3" t="s">
        <v>943</v>
      </c>
      <c r="K12" s="4" t="s">
        <v>1128</v>
      </c>
      <c r="L12" s="5" t="s">
        <v>1129</v>
      </c>
      <c r="M12" s="4" t="s">
        <v>1130</v>
      </c>
      <c r="N12" s="4" t="s">
        <v>2652</v>
      </c>
      <c r="O12" s="10" t="s">
        <v>2505</v>
      </c>
      <c r="P12" s="10" t="s">
        <v>982</v>
      </c>
      <c r="Q12" s="4" t="s">
        <v>1131</v>
      </c>
      <c r="R12" s="6"/>
      <c r="S12" s="4" t="s">
        <v>1132</v>
      </c>
      <c r="T12" s="4" t="s">
        <v>21</v>
      </c>
      <c r="U12" s="10" t="s">
        <v>2973</v>
      </c>
      <c r="V12" s="6"/>
      <c r="W12" s="7" t="s">
        <v>124</v>
      </c>
      <c r="X12" s="3" t="s">
        <v>33</v>
      </c>
      <c r="Y12" s="7" t="s">
        <v>124</v>
      </c>
      <c r="Z12" s="3" t="s">
        <v>86</v>
      </c>
      <c r="AA12" s="7" t="s">
        <v>124</v>
      </c>
      <c r="AB12" s="3" t="s">
        <v>2475</v>
      </c>
      <c r="AC12" s="3" t="s">
        <v>3148</v>
      </c>
      <c r="AD12" s="3" t="s">
        <v>21</v>
      </c>
      <c r="AE12" s="6"/>
      <c r="AF12" s="7" t="s">
        <v>584</v>
      </c>
      <c r="AG12" s="7" t="s">
        <v>938</v>
      </c>
      <c r="AH12" s="3" t="s">
        <v>27</v>
      </c>
      <c r="AI12" s="3" t="s">
        <v>28</v>
      </c>
      <c r="AJ12" s="3" t="s">
        <v>3151</v>
      </c>
      <c r="AK12" s="8" t="s">
        <v>5596</v>
      </c>
      <c r="AL12" s="8" t="s">
        <v>5597</v>
      </c>
      <c r="AM12" s="8" t="s">
        <v>5598</v>
      </c>
      <c r="AN12" s="13" t="s">
        <v>5599</v>
      </c>
      <c r="AO12" s="10" t="s">
        <v>3233</v>
      </c>
      <c r="AP12" s="8" t="s">
        <v>2485</v>
      </c>
      <c r="AQ12" s="8" t="s">
        <v>5525</v>
      </c>
      <c r="AR12" s="8" t="s">
        <v>5526</v>
      </c>
      <c r="AS12" s="3"/>
      <c r="AT12" s="3"/>
      <c r="AU12" s="3"/>
      <c r="AV12" s="3"/>
      <c r="AW12" s="3"/>
      <c r="AX12" s="3" t="s">
        <v>312</v>
      </c>
      <c r="AY12" s="13" t="s">
        <v>4210</v>
      </c>
      <c r="AZ12" s="10" t="s">
        <v>3299</v>
      </c>
      <c r="BA12" s="3" t="s">
        <v>3157</v>
      </c>
      <c r="BB12" s="3"/>
      <c r="BC12" s="8" t="s">
        <v>3372</v>
      </c>
      <c r="BD12" s="3" t="s">
        <v>32</v>
      </c>
      <c r="BE12" s="13" t="s">
        <v>4211</v>
      </c>
      <c r="BF12" s="13" t="s">
        <v>4212</v>
      </c>
      <c r="BG12" s="28" t="s">
        <v>32</v>
      </c>
      <c r="BH12" s="3" t="s">
        <v>45</v>
      </c>
      <c r="BI12" s="8" t="s">
        <v>4213</v>
      </c>
      <c r="BJ12" s="3" t="s">
        <v>4214</v>
      </c>
      <c r="BK12" s="135"/>
      <c r="BL12" s="3"/>
      <c r="BM12" s="3"/>
      <c r="BN12" s="3" t="s">
        <v>21</v>
      </c>
      <c r="BO12" s="3"/>
      <c r="BP12" s="3"/>
      <c r="BQ12" s="2"/>
      <c r="BR12" s="131" t="s">
        <v>3233</v>
      </c>
    </row>
    <row r="13" spans="1:70" s="161" customFormat="1" ht="40.15" customHeight="1" x14ac:dyDescent="0.25">
      <c r="A13" s="13" t="s">
        <v>5160</v>
      </c>
      <c r="B13" s="2" t="s">
        <v>505</v>
      </c>
      <c r="C13" s="10" t="s">
        <v>938</v>
      </c>
      <c r="D13" s="10"/>
      <c r="E13" s="10" t="s">
        <v>938</v>
      </c>
      <c r="F13" s="3" t="s">
        <v>52</v>
      </c>
      <c r="G13" s="3" t="s">
        <v>1003</v>
      </c>
      <c r="H13" s="3" t="s">
        <v>506</v>
      </c>
      <c r="I13" s="3" t="s">
        <v>943</v>
      </c>
      <c r="J13" s="3" t="s">
        <v>943</v>
      </c>
      <c r="K13" s="9" t="s">
        <v>2535</v>
      </c>
      <c r="L13" s="5" t="s">
        <v>1149</v>
      </c>
      <c r="M13" s="4" t="s">
        <v>1130</v>
      </c>
      <c r="N13" s="4" t="s">
        <v>2652</v>
      </c>
      <c r="O13" s="10" t="s">
        <v>2505</v>
      </c>
      <c r="P13" s="10" t="s">
        <v>2745</v>
      </c>
      <c r="Q13" s="4" t="s">
        <v>1150</v>
      </c>
      <c r="R13" s="6"/>
      <c r="S13" s="4" t="s">
        <v>1151</v>
      </c>
      <c r="T13" s="4" t="s">
        <v>1152</v>
      </c>
      <c r="U13" s="10" t="s">
        <v>2974</v>
      </c>
      <c r="V13" s="6"/>
      <c r="W13" s="7" t="s">
        <v>124</v>
      </c>
      <c r="X13" s="3" t="s">
        <v>33</v>
      </c>
      <c r="Y13" s="7" t="s">
        <v>124</v>
      </c>
      <c r="Z13" s="3" t="s">
        <v>86</v>
      </c>
      <c r="AA13" s="7" t="s">
        <v>124</v>
      </c>
      <c r="AB13" s="3" t="s">
        <v>2475</v>
      </c>
      <c r="AC13" s="3" t="s">
        <v>3148</v>
      </c>
      <c r="AD13" s="3" t="s">
        <v>21</v>
      </c>
      <c r="AE13" s="6"/>
      <c r="AF13" s="3" t="s">
        <v>21</v>
      </c>
      <c r="AG13" s="3"/>
      <c r="AH13" s="3" t="s">
        <v>27</v>
      </c>
      <c r="AI13" s="3" t="s">
        <v>28</v>
      </c>
      <c r="AJ13" s="3" t="s">
        <v>3151</v>
      </c>
      <c r="AK13" s="8" t="s">
        <v>3139</v>
      </c>
      <c r="AL13" s="3" t="s">
        <v>479</v>
      </c>
      <c r="AM13" s="8" t="s">
        <v>4158</v>
      </c>
      <c r="AN13" s="13" t="s">
        <v>4159</v>
      </c>
      <c r="AO13" s="10" t="s">
        <v>3233</v>
      </c>
      <c r="AP13" s="8" t="s">
        <v>4164</v>
      </c>
      <c r="AQ13" s="8" t="s">
        <v>4165</v>
      </c>
      <c r="AR13" s="8" t="s">
        <v>4166</v>
      </c>
      <c r="AS13" s="3"/>
      <c r="AT13" s="3"/>
      <c r="AU13" s="3"/>
      <c r="AV13" s="3"/>
      <c r="AW13" s="3"/>
      <c r="AX13" s="3" t="s">
        <v>2416</v>
      </c>
      <c r="AY13" s="13" t="s">
        <v>4289</v>
      </c>
      <c r="AZ13" s="10" t="s">
        <v>3144</v>
      </c>
      <c r="BA13" s="3" t="s">
        <v>2417</v>
      </c>
      <c r="BB13" s="3"/>
      <c r="BC13" s="8" t="s">
        <v>4160</v>
      </c>
      <c r="BD13" s="3" t="s">
        <v>32</v>
      </c>
      <c r="BE13" s="13" t="s">
        <v>4161</v>
      </c>
      <c r="BF13" s="13" t="s">
        <v>4162</v>
      </c>
      <c r="BG13" s="3" t="s">
        <v>32</v>
      </c>
      <c r="BH13" s="3" t="s">
        <v>97</v>
      </c>
      <c r="BI13" s="8" t="s">
        <v>3436</v>
      </c>
      <c r="BJ13" s="3" t="s">
        <v>3494</v>
      </c>
      <c r="BK13" s="3" t="s">
        <v>21</v>
      </c>
      <c r="BL13" s="3"/>
      <c r="BM13" s="3"/>
      <c r="BN13" s="3" t="s">
        <v>21</v>
      </c>
      <c r="BO13" s="3"/>
      <c r="BP13" s="3"/>
      <c r="BQ13" s="26" t="s">
        <v>4163</v>
      </c>
      <c r="BR13" s="131" t="s">
        <v>3233</v>
      </c>
    </row>
    <row r="14" spans="1:70" s="161" customFormat="1" ht="40.15" customHeight="1" x14ac:dyDescent="0.25">
      <c r="A14" s="13" t="s">
        <v>5161</v>
      </c>
      <c r="B14" s="2" t="s">
        <v>348</v>
      </c>
      <c r="C14" s="10" t="s">
        <v>938</v>
      </c>
      <c r="D14" s="10"/>
      <c r="E14" s="10" t="s">
        <v>938</v>
      </c>
      <c r="F14" s="3" t="s">
        <v>52</v>
      </c>
      <c r="G14" s="3" t="s">
        <v>1014</v>
      </c>
      <c r="H14" s="3" t="s">
        <v>349</v>
      </c>
      <c r="I14" s="3" t="s">
        <v>943</v>
      </c>
      <c r="J14" s="3" t="s">
        <v>943</v>
      </c>
      <c r="K14" s="4" t="s">
        <v>1228</v>
      </c>
      <c r="L14" s="5" t="s">
        <v>1229</v>
      </c>
      <c r="M14" s="4" t="s">
        <v>1116</v>
      </c>
      <c r="N14" s="4" t="s">
        <v>2652</v>
      </c>
      <c r="O14" s="10" t="s">
        <v>2505</v>
      </c>
      <c r="P14" s="10" t="s">
        <v>2746</v>
      </c>
      <c r="Q14" s="4" t="s">
        <v>1230</v>
      </c>
      <c r="R14" s="6"/>
      <c r="S14" s="4" t="s">
        <v>1231</v>
      </c>
      <c r="T14" s="4" t="s">
        <v>21</v>
      </c>
      <c r="U14" s="10" t="s">
        <v>2975</v>
      </c>
      <c r="V14" s="6"/>
      <c r="W14" s="7" t="s">
        <v>121</v>
      </c>
      <c r="X14" s="3" t="s">
        <v>33</v>
      </c>
      <c r="Y14" s="7" t="s">
        <v>350</v>
      </c>
      <c r="Z14" s="3" t="s">
        <v>86</v>
      </c>
      <c r="AA14" s="7" t="s">
        <v>121</v>
      </c>
      <c r="AB14" s="3" t="s">
        <v>2475</v>
      </c>
      <c r="AC14" s="3" t="s">
        <v>3148</v>
      </c>
      <c r="AD14" s="3" t="s">
        <v>21</v>
      </c>
      <c r="AE14" s="6"/>
      <c r="AF14" s="3" t="s">
        <v>21</v>
      </c>
      <c r="AG14" s="3"/>
      <c r="AH14" s="3" t="s">
        <v>27</v>
      </c>
      <c r="AI14" s="3" t="s">
        <v>28</v>
      </c>
      <c r="AJ14" s="3" t="s">
        <v>3151</v>
      </c>
      <c r="AK14" s="8" t="s">
        <v>3139</v>
      </c>
      <c r="AL14" s="8" t="s">
        <v>4185</v>
      </c>
      <c r="AM14" s="8" t="s">
        <v>4168</v>
      </c>
      <c r="AN14" s="13" t="s">
        <v>4186</v>
      </c>
      <c r="AO14" s="10" t="s">
        <v>3233</v>
      </c>
      <c r="AP14" s="3" t="s">
        <v>966</v>
      </c>
      <c r="AQ14" s="8" t="s">
        <v>3169</v>
      </c>
      <c r="AR14" s="3" t="s">
        <v>3326</v>
      </c>
      <c r="AS14" s="3"/>
      <c r="AT14" s="3"/>
      <c r="AU14" s="3"/>
      <c r="AV14" s="3"/>
      <c r="AW14" s="3"/>
      <c r="AX14" s="3" t="s">
        <v>1080</v>
      </c>
      <c r="AY14" s="13" t="s">
        <v>4187</v>
      </c>
      <c r="AZ14" s="10" t="s">
        <v>3336</v>
      </c>
      <c r="BA14" s="3" t="s">
        <v>1080</v>
      </c>
      <c r="BB14" s="3"/>
      <c r="BC14" s="8" t="s">
        <v>4188</v>
      </c>
      <c r="BD14" s="3" t="s">
        <v>2367</v>
      </c>
      <c r="BE14" s="13" t="s">
        <v>4189</v>
      </c>
      <c r="BF14" s="13" t="s">
        <v>4190</v>
      </c>
      <c r="BG14" s="133" t="s">
        <v>2367</v>
      </c>
      <c r="BH14" s="3" t="s">
        <v>97</v>
      </c>
      <c r="BI14" s="8" t="s">
        <v>3436</v>
      </c>
      <c r="BJ14" s="3" t="s">
        <v>3494</v>
      </c>
      <c r="BK14" s="3" t="s">
        <v>21</v>
      </c>
      <c r="BL14" s="3"/>
      <c r="BM14" s="3"/>
      <c r="BN14" s="3" t="s">
        <v>21</v>
      </c>
      <c r="BO14" s="3"/>
      <c r="BP14" s="3"/>
      <c r="BQ14" s="26" t="s">
        <v>4191</v>
      </c>
      <c r="BR14" s="131" t="s">
        <v>3233</v>
      </c>
    </row>
    <row r="15" spans="1:70" s="161" customFormat="1" ht="40.15" customHeight="1" x14ac:dyDescent="0.25">
      <c r="A15" s="13" t="s">
        <v>5162</v>
      </c>
      <c r="B15" s="2" t="s">
        <v>598</v>
      </c>
      <c r="C15" s="10" t="s">
        <v>938</v>
      </c>
      <c r="D15" s="10"/>
      <c r="E15" s="10" t="s">
        <v>938</v>
      </c>
      <c r="F15" s="3" t="s">
        <v>52</v>
      </c>
      <c r="G15" s="3" t="s">
        <v>1014</v>
      </c>
      <c r="H15" s="3" t="s">
        <v>599</v>
      </c>
      <c r="I15" s="3" t="s">
        <v>943</v>
      </c>
      <c r="J15" s="3" t="s">
        <v>943</v>
      </c>
      <c r="K15" s="4" t="s">
        <v>1243</v>
      </c>
      <c r="L15" s="5" t="s">
        <v>1244</v>
      </c>
      <c r="M15" s="4" t="s">
        <v>1130</v>
      </c>
      <c r="N15" s="4" t="s">
        <v>2652</v>
      </c>
      <c r="O15" s="10" t="s">
        <v>2505</v>
      </c>
      <c r="P15" s="10" t="s">
        <v>2746</v>
      </c>
      <c r="Q15" s="4" t="s">
        <v>1245</v>
      </c>
      <c r="R15" s="6"/>
      <c r="S15" s="4" t="s">
        <v>1246</v>
      </c>
      <c r="T15" s="4" t="s">
        <v>1247</v>
      </c>
      <c r="U15" s="10" t="s">
        <v>2976</v>
      </c>
      <c r="V15" s="6"/>
      <c r="W15" s="7" t="s">
        <v>124</v>
      </c>
      <c r="X15" s="3" t="s">
        <v>33</v>
      </c>
      <c r="Y15" s="7" t="s">
        <v>124</v>
      </c>
      <c r="Z15" s="3" t="s">
        <v>86</v>
      </c>
      <c r="AA15" s="7" t="s">
        <v>124</v>
      </c>
      <c r="AB15" s="3" t="s">
        <v>2475</v>
      </c>
      <c r="AC15" s="3" t="s">
        <v>3148</v>
      </c>
      <c r="AD15" s="3" t="s">
        <v>21</v>
      </c>
      <c r="AE15" s="6"/>
      <c r="AF15" s="7" t="s">
        <v>600</v>
      </c>
      <c r="AG15" s="7" t="s">
        <v>938</v>
      </c>
      <c r="AH15" s="3" t="s">
        <v>27</v>
      </c>
      <c r="AI15" s="3" t="s">
        <v>28</v>
      </c>
      <c r="AJ15" s="3" t="s">
        <v>3151</v>
      </c>
      <c r="AK15" s="8" t="s">
        <v>3139</v>
      </c>
      <c r="AL15" s="8" t="s">
        <v>4167</v>
      </c>
      <c r="AM15" s="8" t="s">
        <v>4168</v>
      </c>
      <c r="AN15" s="13" t="s">
        <v>4169</v>
      </c>
      <c r="AO15" s="10" t="s">
        <v>3233</v>
      </c>
      <c r="AP15" s="3" t="s">
        <v>966</v>
      </c>
      <c r="AQ15" s="8" t="s">
        <v>4170</v>
      </c>
      <c r="AR15" s="3" t="s">
        <v>3326</v>
      </c>
      <c r="AS15" s="3"/>
      <c r="AT15" s="3"/>
      <c r="AU15" s="3"/>
      <c r="AV15" s="3"/>
      <c r="AW15" s="3"/>
      <c r="AX15" s="3" t="s">
        <v>1080</v>
      </c>
      <c r="AY15" s="13" t="s">
        <v>4171</v>
      </c>
      <c r="AZ15" s="10" t="s">
        <v>3336</v>
      </c>
      <c r="BA15" s="3" t="s">
        <v>1080</v>
      </c>
      <c r="BB15" s="3"/>
      <c r="BC15" s="8" t="s">
        <v>4172</v>
      </c>
      <c r="BD15" s="3" t="s">
        <v>2367</v>
      </c>
      <c r="BE15" s="13" t="s">
        <v>4173</v>
      </c>
      <c r="BF15" s="13" t="s">
        <v>4174</v>
      </c>
      <c r="BG15" s="28" t="s">
        <v>2367</v>
      </c>
      <c r="BH15" s="3" t="s">
        <v>45</v>
      </c>
      <c r="BI15" s="8" t="s">
        <v>4175</v>
      </c>
      <c r="BJ15" s="3" t="s">
        <v>3459</v>
      </c>
      <c r="BK15" s="3" t="s">
        <v>21</v>
      </c>
      <c r="BL15" s="3"/>
      <c r="BM15" s="3"/>
      <c r="BN15" s="3" t="s">
        <v>21</v>
      </c>
      <c r="BO15" s="3"/>
      <c r="BP15" s="3"/>
      <c r="BQ15" s="26" t="s">
        <v>4176</v>
      </c>
      <c r="BR15" s="131" t="s">
        <v>3233</v>
      </c>
    </row>
    <row r="16" spans="1:70" s="161" customFormat="1" ht="40.15" customHeight="1" x14ac:dyDescent="0.25">
      <c r="A16" s="13" t="s">
        <v>5163</v>
      </c>
      <c r="B16" s="2" t="s">
        <v>640</v>
      </c>
      <c r="C16" s="10" t="s">
        <v>938</v>
      </c>
      <c r="D16" s="10"/>
      <c r="E16" s="10" t="s">
        <v>938</v>
      </c>
      <c r="F16" s="3" t="s">
        <v>52</v>
      </c>
      <c r="G16" s="3" t="s">
        <v>983</v>
      </c>
      <c r="H16" s="3" t="s">
        <v>641</v>
      </c>
      <c r="I16" s="3" t="s">
        <v>943</v>
      </c>
      <c r="J16" s="3" t="s">
        <v>943</v>
      </c>
      <c r="K16" s="9" t="s">
        <v>2538</v>
      </c>
      <c r="L16" s="5" t="s">
        <v>1332</v>
      </c>
      <c r="M16" s="4" t="s">
        <v>1282</v>
      </c>
      <c r="N16" s="4" t="s">
        <v>2652</v>
      </c>
      <c r="O16" s="10" t="s">
        <v>2505</v>
      </c>
      <c r="P16" s="10" t="s">
        <v>2747</v>
      </c>
      <c r="Q16" s="4" t="s">
        <v>1333</v>
      </c>
      <c r="R16" s="6"/>
      <c r="S16" s="4" t="s">
        <v>1334</v>
      </c>
      <c r="T16" s="4" t="s">
        <v>21</v>
      </c>
      <c r="U16" s="10" t="s">
        <v>2977</v>
      </c>
      <c r="V16" s="6"/>
      <c r="W16" s="7" t="s">
        <v>87</v>
      </c>
      <c r="X16" s="3" t="s">
        <v>33</v>
      </c>
      <c r="Y16" s="7" t="s">
        <v>87</v>
      </c>
      <c r="Z16" s="3" t="s">
        <v>86</v>
      </c>
      <c r="AA16" s="7" t="s">
        <v>132</v>
      </c>
      <c r="AB16" s="3" t="s">
        <v>2475</v>
      </c>
      <c r="AC16" s="3" t="s">
        <v>3148</v>
      </c>
      <c r="AD16" s="3" t="s">
        <v>21</v>
      </c>
      <c r="AE16" s="6"/>
      <c r="AF16" s="3" t="s">
        <v>21</v>
      </c>
      <c r="AG16" s="3"/>
      <c r="AH16" s="3" t="s">
        <v>27</v>
      </c>
      <c r="AI16" s="3" t="s">
        <v>28</v>
      </c>
      <c r="AJ16" s="3" t="s">
        <v>3151</v>
      </c>
      <c r="AK16" s="8" t="s">
        <v>3139</v>
      </c>
      <c r="AL16" s="8" t="s">
        <v>4237</v>
      </c>
      <c r="AM16" s="8" t="s">
        <v>4238</v>
      </c>
      <c r="AN16" s="13" t="s">
        <v>4239</v>
      </c>
      <c r="AO16" s="10" t="s">
        <v>3233</v>
      </c>
      <c r="AP16" s="8" t="s">
        <v>2415</v>
      </c>
      <c r="AQ16" s="8" t="s">
        <v>4240</v>
      </c>
      <c r="AR16" s="3" t="s">
        <v>3358</v>
      </c>
      <c r="AS16" s="3"/>
      <c r="AT16" s="3"/>
      <c r="AU16" s="3"/>
      <c r="AV16" s="3"/>
      <c r="AW16" s="3"/>
      <c r="AX16" s="3" t="s">
        <v>963</v>
      </c>
      <c r="AY16" s="13" t="s">
        <v>4241</v>
      </c>
      <c r="AZ16" s="10" t="s">
        <v>4242</v>
      </c>
      <c r="BA16" s="3" t="s">
        <v>963</v>
      </c>
      <c r="BB16" s="3"/>
      <c r="BC16" s="3" t="s">
        <v>32</v>
      </c>
      <c r="BD16" s="3" t="s">
        <v>32</v>
      </c>
      <c r="BE16" s="13" t="s">
        <v>4243</v>
      </c>
      <c r="BF16" s="10" t="s">
        <v>3813</v>
      </c>
      <c r="BG16" s="133" t="s">
        <v>32</v>
      </c>
      <c r="BH16" s="3" t="s">
        <v>97</v>
      </c>
      <c r="BI16" s="8" t="s">
        <v>3436</v>
      </c>
      <c r="BJ16" s="3" t="s">
        <v>3494</v>
      </c>
      <c r="BK16" s="3" t="s">
        <v>21</v>
      </c>
      <c r="BL16" s="3"/>
      <c r="BM16" s="3"/>
      <c r="BN16" s="3" t="s">
        <v>21</v>
      </c>
      <c r="BO16" s="3"/>
      <c r="BP16" s="3"/>
      <c r="BQ16" s="2"/>
      <c r="BR16" s="131" t="s">
        <v>3233</v>
      </c>
    </row>
    <row r="17" spans="1:70" s="161" customFormat="1" ht="40.15" customHeight="1" x14ac:dyDescent="0.25">
      <c r="A17" s="13" t="s">
        <v>5164</v>
      </c>
      <c r="B17" s="2" t="s">
        <v>539</v>
      </c>
      <c r="C17" s="10" t="s">
        <v>938</v>
      </c>
      <c r="D17" s="10"/>
      <c r="E17" s="10" t="s">
        <v>938</v>
      </c>
      <c r="F17" s="3" t="s">
        <v>52</v>
      </c>
      <c r="G17" s="3" t="s">
        <v>983</v>
      </c>
      <c r="H17" s="3" t="s">
        <v>281</v>
      </c>
      <c r="I17" s="3" t="s">
        <v>943</v>
      </c>
      <c r="J17" s="3" t="s">
        <v>943</v>
      </c>
      <c r="K17" s="4" t="s">
        <v>1439</v>
      </c>
      <c r="L17" s="5" t="s">
        <v>1440</v>
      </c>
      <c r="M17" s="4" t="s">
        <v>1116</v>
      </c>
      <c r="N17" s="4" t="s">
        <v>2652</v>
      </c>
      <c r="O17" s="10" t="s">
        <v>2505</v>
      </c>
      <c r="P17" s="10" t="s">
        <v>2748</v>
      </c>
      <c r="Q17" s="4" t="s">
        <v>1441</v>
      </c>
      <c r="R17" s="6"/>
      <c r="S17" s="4" t="s">
        <v>1442</v>
      </c>
      <c r="T17" s="4" t="s">
        <v>1443</v>
      </c>
      <c r="U17" s="10" t="s">
        <v>2978</v>
      </c>
      <c r="V17" s="6"/>
      <c r="W17" s="7" t="s">
        <v>124</v>
      </c>
      <c r="X17" s="3" t="s">
        <v>540</v>
      </c>
      <c r="Y17" s="7" t="s">
        <v>124</v>
      </c>
      <c r="Z17" s="3" t="s">
        <v>86</v>
      </c>
      <c r="AA17" s="7" t="s">
        <v>124</v>
      </c>
      <c r="AB17" s="3" t="s">
        <v>2475</v>
      </c>
      <c r="AC17" s="3" t="s">
        <v>3148</v>
      </c>
      <c r="AD17" s="3" t="s">
        <v>21</v>
      </c>
      <c r="AE17" s="6"/>
      <c r="AF17" s="7" t="s">
        <v>541</v>
      </c>
      <c r="AG17" s="7" t="s">
        <v>938</v>
      </c>
      <c r="AH17" s="3" t="s">
        <v>27</v>
      </c>
      <c r="AI17" s="3" t="s">
        <v>28</v>
      </c>
      <c r="AJ17" s="3" t="s">
        <v>3151</v>
      </c>
      <c r="AK17" s="8" t="s">
        <v>3139</v>
      </c>
      <c r="AL17" s="8" t="s">
        <v>4251</v>
      </c>
      <c r="AM17" s="8" t="s">
        <v>4252</v>
      </c>
      <c r="AN17" s="13" t="s">
        <v>4253</v>
      </c>
      <c r="AO17" s="13" t="s">
        <v>4254</v>
      </c>
      <c r="AP17" s="8" t="s">
        <v>2415</v>
      </c>
      <c r="AQ17" s="8" t="s">
        <v>3179</v>
      </c>
      <c r="AR17" s="3" t="s">
        <v>3894</v>
      </c>
      <c r="AS17" s="3"/>
      <c r="AT17" s="3"/>
      <c r="AU17" s="3"/>
      <c r="AV17" s="3"/>
      <c r="AW17" s="3"/>
      <c r="AX17" s="3" t="s">
        <v>1080</v>
      </c>
      <c r="AY17" s="13" t="s">
        <v>4255</v>
      </c>
      <c r="AZ17" s="13" t="s">
        <v>4256</v>
      </c>
      <c r="BA17" s="3" t="s">
        <v>1080</v>
      </c>
      <c r="BB17" s="3"/>
      <c r="BC17" s="3" t="s">
        <v>963</v>
      </c>
      <c r="BD17" s="3" t="s">
        <v>937</v>
      </c>
      <c r="BE17" s="13" t="s">
        <v>4257</v>
      </c>
      <c r="BF17" s="10" t="s">
        <v>4106</v>
      </c>
      <c r="BG17" s="133" t="s">
        <v>963</v>
      </c>
      <c r="BH17" s="3" t="s">
        <v>97</v>
      </c>
      <c r="BI17" s="8" t="s">
        <v>3436</v>
      </c>
      <c r="BJ17" s="3" t="s">
        <v>3494</v>
      </c>
      <c r="BK17" s="3" t="s">
        <v>21</v>
      </c>
      <c r="BL17" s="3"/>
      <c r="BM17" s="3"/>
      <c r="BN17" s="3" t="s">
        <v>21</v>
      </c>
      <c r="BO17" s="3"/>
      <c r="BP17" s="3"/>
      <c r="BQ17" s="26" t="s">
        <v>4258</v>
      </c>
      <c r="BR17" s="131" t="s">
        <v>3233</v>
      </c>
    </row>
    <row r="18" spans="1:70" s="161" customFormat="1" ht="40.15" customHeight="1" x14ac:dyDescent="0.25">
      <c r="A18" s="13" t="s">
        <v>5165</v>
      </c>
      <c r="B18" s="2" t="s">
        <v>433</v>
      </c>
      <c r="C18" s="10" t="s">
        <v>938</v>
      </c>
      <c r="D18" s="10"/>
      <c r="E18" s="10" t="s">
        <v>938</v>
      </c>
      <c r="F18" s="3" t="s">
        <v>19</v>
      </c>
      <c r="G18" s="3" t="s">
        <v>1022</v>
      </c>
      <c r="H18" s="3" t="s">
        <v>434</v>
      </c>
      <c r="I18" s="3" t="s">
        <v>943</v>
      </c>
      <c r="J18" s="3" t="s">
        <v>943</v>
      </c>
      <c r="K18" s="4" t="s">
        <v>1540</v>
      </c>
      <c r="L18" s="5" t="s">
        <v>1541</v>
      </c>
      <c r="M18" s="4" t="s">
        <v>1116</v>
      </c>
      <c r="N18" s="4" t="s">
        <v>2652</v>
      </c>
      <c r="O18" s="10" t="s">
        <v>2505</v>
      </c>
      <c r="P18" s="10" t="s">
        <v>2749</v>
      </c>
      <c r="Q18" s="4" t="s">
        <v>1542</v>
      </c>
      <c r="R18" s="6"/>
      <c r="S18" s="4" t="s">
        <v>1543</v>
      </c>
      <c r="T18" s="4" t="s">
        <v>21</v>
      </c>
      <c r="U18" s="10" t="s">
        <v>2979</v>
      </c>
      <c r="V18" s="6"/>
      <c r="W18" s="7" t="s">
        <v>49</v>
      </c>
      <c r="X18" s="3" t="s">
        <v>33</v>
      </c>
      <c r="Y18" s="7" t="s">
        <v>435</v>
      </c>
      <c r="Z18" s="3" t="s">
        <v>24</v>
      </c>
      <c r="AA18" s="7" t="s">
        <v>49</v>
      </c>
      <c r="AB18" s="3" t="s">
        <v>2475</v>
      </c>
      <c r="AC18" s="3" t="s">
        <v>3148</v>
      </c>
      <c r="AD18" s="3" t="s">
        <v>21</v>
      </c>
      <c r="AE18" s="6"/>
      <c r="AF18" s="3" t="s">
        <v>21</v>
      </c>
      <c r="AG18" s="3"/>
      <c r="AH18" s="3" t="s">
        <v>27</v>
      </c>
      <c r="AI18" s="3" t="s">
        <v>28</v>
      </c>
      <c r="AJ18" s="3" t="s">
        <v>4700</v>
      </c>
      <c r="AK18" s="3" t="s">
        <v>68</v>
      </c>
      <c r="AL18" s="3" t="s">
        <v>436</v>
      </c>
      <c r="AM18" s="3" t="s">
        <v>3743</v>
      </c>
      <c r="AN18" s="13" t="s">
        <v>4215</v>
      </c>
      <c r="AO18" s="10" t="s">
        <v>3233</v>
      </c>
      <c r="AP18" s="3" t="s">
        <v>3884</v>
      </c>
      <c r="AQ18" s="13" t="s">
        <v>4215</v>
      </c>
      <c r="AR18" s="3" t="s">
        <v>3743</v>
      </c>
      <c r="AS18" s="3"/>
      <c r="AT18" s="3"/>
      <c r="AU18" s="3"/>
      <c r="AV18" s="3"/>
      <c r="AW18" s="3"/>
      <c r="AX18" s="3" t="s">
        <v>2416</v>
      </c>
      <c r="AY18" s="13" t="s">
        <v>3174</v>
      </c>
      <c r="AZ18" s="10" t="s">
        <v>3144</v>
      </c>
      <c r="BA18" s="3" t="s">
        <v>2417</v>
      </c>
      <c r="BB18" s="3"/>
      <c r="BC18" s="8" t="s">
        <v>3455</v>
      </c>
      <c r="BD18" s="3" t="s">
        <v>937</v>
      </c>
      <c r="BE18" s="13" t="s">
        <v>4216</v>
      </c>
      <c r="BF18" s="13" t="s">
        <v>4217</v>
      </c>
      <c r="BG18" s="133" t="s">
        <v>963</v>
      </c>
      <c r="BH18" s="3" t="s">
        <v>97</v>
      </c>
      <c r="BI18" s="8" t="s">
        <v>4994</v>
      </c>
      <c r="BJ18" s="3" t="s">
        <v>3494</v>
      </c>
      <c r="BK18" s="3"/>
      <c r="BL18" s="3"/>
      <c r="BM18" s="3"/>
      <c r="BN18" s="3" t="s">
        <v>21</v>
      </c>
      <c r="BO18" s="3"/>
      <c r="BP18" s="3"/>
      <c r="BQ18" s="26" t="s">
        <v>4218</v>
      </c>
      <c r="BR18" s="131" t="s">
        <v>3233</v>
      </c>
    </row>
    <row r="19" spans="1:70" s="161" customFormat="1" ht="71.45" customHeight="1" x14ac:dyDescent="0.25">
      <c r="A19" s="13" t="s">
        <v>5166</v>
      </c>
      <c r="B19" s="2" t="s">
        <v>446</v>
      </c>
      <c r="C19" s="10" t="s">
        <v>938</v>
      </c>
      <c r="D19" s="10"/>
      <c r="E19" s="10" t="s">
        <v>938</v>
      </c>
      <c r="F19" s="3" t="s">
        <v>52</v>
      </c>
      <c r="G19" s="3" t="s">
        <v>1039</v>
      </c>
      <c r="H19" s="3" t="s">
        <v>447</v>
      </c>
      <c r="I19" s="3" t="s">
        <v>943</v>
      </c>
      <c r="J19" s="3" t="s">
        <v>943</v>
      </c>
      <c r="K19" s="4" t="s">
        <v>1731</v>
      </c>
      <c r="L19" s="5" t="s">
        <v>1732</v>
      </c>
      <c r="M19" s="4" t="s">
        <v>1116</v>
      </c>
      <c r="N19" s="4" t="s">
        <v>2652</v>
      </c>
      <c r="O19" s="10" t="s">
        <v>2505</v>
      </c>
      <c r="P19" s="10" t="s">
        <v>2750</v>
      </c>
      <c r="Q19" s="4" t="s">
        <v>1733</v>
      </c>
      <c r="R19" s="6"/>
      <c r="S19" s="4" t="s">
        <v>1734</v>
      </c>
      <c r="T19" s="4" t="s">
        <v>21</v>
      </c>
      <c r="U19" s="10" t="s">
        <v>2980</v>
      </c>
      <c r="V19" s="6"/>
      <c r="W19" s="7" t="s">
        <v>41</v>
      </c>
      <c r="X19" s="3" t="s">
        <v>33</v>
      </c>
      <c r="Y19" s="7" t="s">
        <v>41</v>
      </c>
      <c r="Z19" s="3" t="s">
        <v>24</v>
      </c>
      <c r="AA19" s="7" t="s">
        <v>41</v>
      </c>
      <c r="AB19" s="3" t="s">
        <v>2475</v>
      </c>
      <c r="AC19" s="3" t="s">
        <v>3148</v>
      </c>
      <c r="AD19" s="3" t="s">
        <v>21</v>
      </c>
      <c r="AE19" s="6"/>
      <c r="AF19" s="3" t="s">
        <v>21</v>
      </c>
      <c r="AG19" s="3"/>
      <c r="AH19" s="3" t="s">
        <v>27</v>
      </c>
      <c r="AI19" s="3" t="s">
        <v>28</v>
      </c>
      <c r="AJ19" s="3" t="s">
        <v>3151</v>
      </c>
      <c r="AK19" s="8" t="s">
        <v>3139</v>
      </c>
      <c r="AL19" s="8" t="s">
        <v>5559</v>
      </c>
      <c r="AM19" s="8" t="s">
        <v>5561</v>
      </c>
      <c r="AN19" s="13" t="s">
        <v>5560</v>
      </c>
      <c r="AO19" s="10" t="s">
        <v>3233</v>
      </c>
      <c r="AP19" s="8" t="s">
        <v>2415</v>
      </c>
      <c r="AQ19" s="8" t="s">
        <v>4170</v>
      </c>
      <c r="AR19" s="8" t="s">
        <v>4179</v>
      </c>
      <c r="AS19" s="3"/>
      <c r="AT19" s="3"/>
      <c r="AU19" s="3"/>
      <c r="AV19" s="3"/>
      <c r="AW19" s="3"/>
      <c r="AX19" s="3" t="s">
        <v>2416</v>
      </c>
      <c r="AY19" s="13" t="s">
        <v>3174</v>
      </c>
      <c r="AZ19" s="10" t="s">
        <v>3144</v>
      </c>
      <c r="BA19" s="3" t="s">
        <v>2417</v>
      </c>
      <c r="BB19" s="3"/>
      <c r="BC19" s="3" t="s">
        <v>4208</v>
      </c>
      <c r="BD19" s="3" t="s">
        <v>937</v>
      </c>
      <c r="BE19" s="15">
        <v>43491</v>
      </c>
      <c r="BF19" s="10" t="s">
        <v>3699</v>
      </c>
      <c r="BG19" s="133" t="s">
        <v>937</v>
      </c>
      <c r="BH19" s="3" t="s">
        <v>97</v>
      </c>
      <c r="BI19" s="8" t="s">
        <v>3436</v>
      </c>
      <c r="BJ19" s="3" t="s">
        <v>3494</v>
      </c>
      <c r="BK19" s="3" t="s">
        <v>21</v>
      </c>
      <c r="BL19" s="3"/>
      <c r="BM19" s="3"/>
      <c r="BN19" s="3" t="s">
        <v>21</v>
      </c>
      <c r="BO19" s="3"/>
      <c r="BP19" s="3"/>
      <c r="BQ19" s="26" t="s">
        <v>4209</v>
      </c>
      <c r="BR19" s="131" t="s">
        <v>3233</v>
      </c>
    </row>
    <row r="20" spans="1:70" s="161" customFormat="1" ht="75" customHeight="1" x14ac:dyDescent="0.25">
      <c r="A20" s="13" t="s">
        <v>5167</v>
      </c>
      <c r="B20" s="2" t="s">
        <v>468</v>
      </c>
      <c r="C20" s="10" t="s">
        <v>938</v>
      </c>
      <c r="D20" s="10"/>
      <c r="E20" s="10" t="s">
        <v>938</v>
      </c>
      <c r="F20" s="3" t="s">
        <v>52</v>
      </c>
      <c r="G20" s="3" t="s">
        <v>983</v>
      </c>
      <c r="H20" s="3" t="s">
        <v>469</v>
      </c>
      <c r="I20" s="3" t="s">
        <v>943</v>
      </c>
      <c r="J20" s="3" t="s">
        <v>943</v>
      </c>
      <c r="K20" s="4" t="s">
        <v>2022</v>
      </c>
      <c r="L20" s="5" t="s">
        <v>2023</v>
      </c>
      <c r="M20" s="4" t="s">
        <v>1130</v>
      </c>
      <c r="N20" s="4" t="s">
        <v>2652</v>
      </c>
      <c r="O20" s="10" t="s">
        <v>2505</v>
      </c>
      <c r="P20" s="10" t="s">
        <v>2751</v>
      </c>
      <c r="Q20" s="4" t="s">
        <v>2024</v>
      </c>
      <c r="R20" s="6"/>
      <c r="S20" s="4" t="s">
        <v>2025</v>
      </c>
      <c r="T20" s="4" t="s">
        <v>2026</v>
      </c>
      <c r="U20" s="10" t="s">
        <v>2981</v>
      </c>
      <c r="V20" s="6"/>
      <c r="W20" s="7" t="s">
        <v>105</v>
      </c>
      <c r="X20" s="3" t="s">
        <v>33</v>
      </c>
      <c r="Y20" s="7" t="s">
        <v>195</v>
      </c>
      <c r="Z20" s="3" t="s">
        <v>86</v>
      </c>
      <c r="AA20" s="7" t="s">
        <v>105</v>
      </c>
      <c r="AB20" s="3" t="s">
        <v>2475</v>
      </c>
      <c r="AC20" s="3" t="s">
        <v>3148</v>
      </c>
      <c r="AD20" s="3" t="s">
        <v>21</v>
      </c>
      <c r="AE20" s="6"/>
      <c r="AF20" s="3" t="s">
        <v>21</v>
      </c>
      <c r="AG20" s="3"/>
      <c r="AH20" s="3" t="s">
        <v>27</v>
      </c>
      <c r="AI20" s="3" t="s">
        <v>28</v>
      </c>
      <c r="AJ20" s="3" t="s">
        <v>3151</v>
      </c>
      <c r="AK20" s="8" t="s">
        <v>3139</v>
      </c>
      <c r="AL20" s="8" t="s">
        <v>5562</v>
      </c>
      <c r="AM20" s="8" t="s">
        <v>5563</v>
      </c>
      <c r="AN20" s="13" t="s">
        <v>5564</v>
      </c>
      <c r="AO20" s="10" t="s">
        <v>3233</v>
      </c>
      <c r="AP20" s="3" t="s">
        <v>3884</v>
      </c>
      <c r="AQ20" s="8" t="s">
        <v>4153</v>
      </c>
      <c r="AR20" s="3" t="s">
        <v>4152</v>
      </c>
      <c r="AS20" s="3"/>
      <c r="AT20" s="3"/>
      <c r="AU20" s="3"/>
      <c r="AV20" s="3"/>
      <c r="AW20" s="3"/>
      <c r="AX20" s="3" t="s">
        <v>1080</v>
      </c>
      <c r="AY20" s="13" t="s">
        <v>4154</v>
      </c>
      <c r="AZ20" s="10" t="s">
        <v>4155</v>
      </c>
      <c r="BA20" s="3" t="s">
        <v>1080</v>
      </c>
      <c r="BB20" s="3"/>
      <c r="BC20" s="3" t="s">
        <v>963</v>
      </c>
      <c r="BD20" s="3" t="s">
        <v>937</v>
      </c>
      <c r="BE20" s="13" t="s">
        <v>4156</v>
      </c>
      <c r="BF20" s="10" t="s">
        <v>4157</v>
      </c>
      <c r="BG20" s="133" t="s">
        <v>963</v>
      </c>
      <c r="BH20" s="3" t="s">
        <v>97</v>
      </c>
      <c r="BI20" s="8" t="s">
        <v>3436</v>
      </c>
      <c r="BJ20" s="3" t="s">
        <v>3494</v>
      </c>
      <c r="BK20" s="3" t="s">
        <v>21</v>
      </c>
      <c r="BL20" s="3"/>
      <c r="BM20" s="3"/>
      <c r="BN20" s="3" t="s">
        <v>21</v>
      </c>
      <c r="BO20" s="3"/>
      <c r="BP20" s="3"/>
      <c r="BQ20" s="26" t="s">
        <v>5483</v>
      </c>
      <c r="BR20" s="131" t="s">
        <v>3233</v>
      </c>
    </row>
    <row r="21" spans="1:70" s="161" customFormat="1" ht="40.15" customHeight="1" x14ac:dyDescent="0.25">
      <c r="A21" s="13" t="s">
        <v>5168</v>
      </c>
      <c r="B21" s="2" t="s">
        <v>477</v>
      </c>
      <c r="C21" s="10" t="s">
        <v>938</v>
      </c>
      <c r="D21" s="10"/>
      <c r="E21" s="10" t="s">
        <v>938</v>
      </c>
      <c r="F21" s="3" t="s">
        <v>52</v>
      </c>
      <c r="G21" s="3" t="s">
        <v>991</v>
      </c>
      <c r="H21" s="3" t="s">
        <v>478</v>
      </c>
      <c r="I21" s="3" t="s">
        <v>943</v>
      </c>
      <c r="J21" s="3" t="s">
        <v>943</v>
      </c>
      <c r="K21" s="9" t="s">
        <v>2539</v>
      </c>
      <c r="L21" s="12" t="s">
        <v>2540</v>
      </c>
      <c r="M21" s="4" t="s">
        <v>1130</v>
      </c>
      <c r="N21" s="4" t="s">
        <v>2652</v>
      </c>
      <c r="O21" s="10" t="s">
        <v>2505</v>
      </c>
      <c r="P21" s="10" t="s">
        <v>2752</v>
      </c>
      <c r="Q21" s="4" t="s">
        <v>2146</v>
      </c>
      <c r="R21" s="6"/>
      <c r="S21" s="4" t="s">
        <v>2147</v>
      </c>
      <c r="T21" s="4" t="s">
        <v>21</v>
      </c>
      <c r="U21" s="10" t="s">
        <v>2982</v>
      </c>
      <c r="V21" s="6"/>
      <c r="W21" s="7" t="s">
        <v>95</v>
      </c>
      <c r="X21" s="3" t="s">
        <v>33</v>
      </c>
      <c r="Y21" s="7" t="s">
        <v>95</v>
      </c>
      <c r="Z21" s="3" t="s">
        <v>86</v>
      </c>
      <c r="AA21" s="7" t="s">
        <v>168</v>
      </c>
      <c r="AB21" s="3" t="s">
        <v>2475</v>
      </c>
      <c r="AC21" s="3" t="s">
        <v>3148</v>
      </c>
      <c r="AD21" s="3" t="s">
        <v>21</v>
      </c>
      <c r="AE21" s="6"/>
      <c r="AF21" s="8" t="s">
        <v>2407</v>
      </c>
      <c r="AG21" s="7" t="s">
        <v>938</v>
      </c>
      <c r="AH21" s="3" t="s">
        <v>27</v>
      </c>
      <c r="AI21" s="3" t="s">
        <v>28</v>
      </c>
      <c r="AJ21" s="3" t="s">
        <v>3151</v>
      </c>
      <c r="AK21" s="8" t="s">
        <v>3139</v>
      </c>
      <c r="AL21" s="8" t="s">
        <v>4167</v>
      </c>
      <c r="AM21" s="8" t="s">
        <v>4177</v>
      </c>
      <c r="AN21" s="13" t="s">
        <v>4178</v>
      </c>
      <c r="AO21" s="10" t="s">
        <v>3233</v>
      </c>
      <c r="AP21" s="8" t="s">
        <v>3138</v>
      </c>
      <c r="AQ21" s="8" t="s">
        <v>4170</v>
      </c>
      <c r="AR21" s="8" t="s">
        <v>4179</v>
      </c>
      <c r="AS21" s="3"/>
      <c r="AT21" s="3"/>
      <c r="AU21" s="3"/>
      <c r="AV21" s="3"/>
      <c r="AW21" s="3"/>
      <c r="AX21" s="3" t="s">
        <v>2416</v>
      </c>
      <c r="AY21" s="13" t="s">
        <v>4180</v>
      </c>
      <c r="AZ21" s="10" t="s">
        <v>3144</v>
      </c>
      <c r="BA21" s="3" t="s">
        <v>2417</v>
      </c>
      <c r="BB21" s="3"/>
      <c r="BC21" s="8" t="s">
        <v>4181</v>
      </c>
      <c r="BD21" s="3" t="s">
        <v>32</v>
      </c>
      <c r="BE21" s="13" t="s">
        <v>4182</v>
      </c>
      <c r="BF21" s="13" t="s">
        <v>4183</v>
      </c>
      <c r="BG21" s="133" t="s">
        <v>2367</v>
      </c>
      <c r="BH21" s="3" t="s">
        <v>97</v>
      </c>
      <c r="BI21" s="8" t="s">
        <v>3398</v>
      </c>
      <c r="BJ21" s="3" t="s">
        <v>3494</v>
      </c>
      <c r="BK21" s="3" t="s">
        <v>21</v>
      </c>
      <c r="BL21" s="3"/>
      <c r="BM21" s="3"/>
      <c r="BN21" s="3" t="s">
        <v>21</v>
      </c>
      <c r="BO21" s="3"/>
      <c r="BP21" s="3"/>
      <c r="BQ21" s="26" t="s">
        <v>4184</v>
      </c>
      <c r="BR21" s="131" t="s">
        <v>3233</v>
      </c>
    </row>
    <row r="22" spans="1:70" s="28" customFormat="1" ht="40.15" customHeight="1" x14ac:dyDescent="0.25">
      <c r="A22" s="13" t="s">
        <v>5169</v>
      </c>
      <c r="B22" s="2" t="s">
        <v>669</v>
      </c>
      <c r="C22" s="10" t="s">
        <v>938</v>
      </c>
      <c r="D22" s="10"/>
      <c r="E22" s="10" t="s">
        <v>938</v>
      </c>
      <c r="F22" s="3" t="s">
        <v>19</v>
      </c>
      <c r="G22" s="3" t="s">
        <v>996</v>
      </c>
      <c r="H22" s="3" t="s">
        <v>670</v>
      </c>
      <c r="I22" s="3" t="s">
        <v>943</v>
      </c>
      <c r="J22" s="3" t="s">
        <v>943</v>
      </c>
      <c r="K22" s="4" t="s">
        <v>2189</v>
      </c>
      <c r="L22" s="5" t="s">
        <v>2190</v>
      </c>
      <c r="M22" s="4" t="s">
        <v>1116</v>
      </c>
      <c r="N22" s="4" t="s">
        <v>2652</v>
      </c>
      <c r="O22" s="10" t="s">
        <v>2505</v>
      </c>
      <c r="P22" s="10" t="s">
        <v>2753</v>
      </c>
      <c r="Q22" s="4" t="s">
        <v>2191</v>
      </c>
      <c r="R22" s="6"/>
      <c r="S22" s="4" t="s">
        <v>2192</v>
      </c>
      <c r="T22" s="4" t="s">
        <v>2193</v>
      </c>
      <c r="U22" s="10" t="s">
        <v>2983</v>
      </c>
      <c r="V22" s="6"/>
      <c r="W22" s="7" t="s">
        <v>198</v>
      </c>
      <c r="X22" s="3" t="s">
        <v>33</v>
      </c>
      <c r="Y22" s="7" t="s">
        <v>198</v>
      </c>
      <c r="Z22" s="3" t="s">
        <v>86</v>
      </c>
      <c r="AA22" s="7" t="s">
        <v>198</v>
      </c>
      <c r="AB22" s="3" t="s">
        <v>2475</v>
      </c>
      <c r="AC22" s="3" t="s">
        <v>3148</v>
      </c>
      <c r="AD22" s="3" t="s">
        <v>21</v>
      </c>
      <c r="AE22" s="6"/>
      <c r="AF22" s="3" t="s">
        <v>21</v>
      </c>
      <c r="AG22" s="3"/>
      <c r="AH22" s="3" t="s">
        <v>27</v>
      </c>
      <c r="AI22" s="3" t="s">
        <v>28</v>
      </c>
      <c r="AJ22" s="3" t="s">
        <v>4700</v>
      </c>
      <c r="AK22" s="3" t="s">
        <v>68</v>
      </c>
      <c r="AL22" s="3" t="s">
        <v>671</v>
      </c>
      <c r="AM22" s="3" t="s">
        <v>3514</v>
      </c>
      <c r="AN22" s="13" t="s">
        <v>4199</v>
      </c>
      <c r="AO22" s="10" t="s">
        <v>3233</v>
      </c>
      <c r="AP22" s="8" t="s">
        <v>3138</v>
      </c>
      <c r="AQ22" s="8" t="s">
        <v>4200</v>
      </c>
      <c r="AR22" s="8" t="s">
        <v>3755</v>
      </c>
      <c r="AS22" s="3"/>
      <c r="AT22" s="3"/>
      <c r="AU22" s="3"/>
      <c r="AV22" s="3"/>
      <c r="AW22" s="3"/>
      <c r="AX22" s="3" t="s">
        <v>1080</v>
      </c>
      <c r="AY22" s="13" t="s">
        <v>4201</v>
      </c>
      <c r="AZ22" s="10" t="s">
        <v>33</v>
      </c>
      <c r="BA22" s="3" t="s">
        <v>1080</v>
      </c>
      <c r="BB22" s="3"/>
      <c r="BC22" s="8" t="s">
        <v>3372</v>
      </c>
      <c r="BD22" s="3" t="s">
        <v>32</v>
      </c>
      <c r="BE22" s="13" t="s">
        <v>4202</v>
      </c>
      <c r="BF22" s="13" t="s">
        <v>4203</v>
      </c>
      <c r="BG22" s="133" t="s">
        <v>32</v>
      </c>
      <c r="BH22" s="3" t="s">
        <v>97</v>
      </c>
      <c r="BI22" s="8" t="s">
        <v>3398</v>
      </c>
      <c r="BJ22" s="3" t="s">
        <v>3494</v>
      </c>
      <c r="BK22" s="3" t="s">
        <v>21</v>
      </c>
      <c r="BL22" s="3"/>
      <c r="BM22" s="3"/>
      <c r="BN22" s="3" t="s">
        <v>21</v>
      </c>
      <c r="BO22" s="3"/>
      <c r="BP22" s="3"/>
      <c r="BQ22" s="26" t="s">
        <v>4204</v>
      </c>
      <c r="BR22" s="131" t="s">
        <v>3233</v>
      </c>
    </row>
    <row r="25" spans="1:70" s="89" customFormat="1" ht="31.15" customHeight="1" x14ac:dyDescent="0.2">
      <c r="A25" s="213" t="s">
        <v>4659</v>
      </c>
      <c r="B25" s="215" t="s">
        <v>941</v>
      </c>
      <c r="C25" s="215" t="s">
        <v>4660</v>
      </c>
      <c r="D25" s="213" t="s">
        <v>4661</v>
      </c>
      <c r="E25" s="213"/>
      <c r="F25" s="213"/>
      <c r="G25" s="213"/>
      <c r="H25" s="213"/>
      <c r="I25" s="213" t="s">
        <v>4662</v>
      </c>
      <c r="J25" s="213" t="s">
        <v>3274</v>
      </c>
      <c r="K25" s="213"/>
      <c r="L25" s="213"/>
      <c r="M25" s="213"/>
      <c r="N25" s="213"/>
      <c r="O25" s="213"/>
      <c r="P25" s="213" t="s">
        <v>4663</v>
      </c>
      <c r="Q25" s="213"/>
      <c r="R25" s="213"/>
      <c r="S25" s="213"/>
      <c r="T25" s="213"/>
      <c r="U25" s="213"/>
      <c r="V25" s="213"/>
      <c r="W25" s="213"/>
      <c r="X25" s="213"/>
      <c r="Y25" s="213" t="s">
        <v>4664</v>
      </c>
      <c r="Z25" s="213"/>
      <c r="AA25" s="213"/>
      <c r="AB25" s="213"/>
      <c r="AC25" s="213"/>
      <c r="AD25" s="213"/>
      <c r="AE25" s="213"/>
      <c r="AF25" s="213"/>
      <c r="AG25" s="213"/>
      <c r="AH25" s="213"/>
      <c r="AI25" s="213" t="s">
        <v>4665</v>
      </c>
      <c r="AJ25" s="213"/>
      <c r="AK25" s="213"/>
      <c r="AL25" s="213" t="s">
        <v>4666</v>
      </c>
      <c r="AM25" s="213"/>
      <c r="AN25" s="213" t="s">
        <v>4667</v>
      </c>
      <c r="AO25" s="213" t="s">
        <v>52</v>
      </c>
    </row>
    <row r="26" spans="1:70" s="89" customFormat="1" ht="75.599999999999994" customHeight="1" x14ac:dyDescent="0.2">
      <c r="A26" s="213"/>
      <c r="B26" s="216"/>
      <c r="C26" s="216"/>
      <c r="D26" s="88" t="s">
        <v>4668</v>
      </c>
      <c r="E26" s="88" t="s">
        <v>4669</v>
      </c>
      <c r="F26" s="88" t="s">
        <v>4670</v>
      </c>
      <c r="G26" s="88" t="s">
        <v>3145</v>
      </c>
      <c r="H26" s="88" t="s">
        <v>3148</v>
      </c>
      <c r="I26" s="213"/>
      <c r="J26" s="88" t="s">
        <v>29</v>
      </c>
      <c r="K26" s="88" t="s">
        <v>35</v>
      </c>
      <c r="L26" s="88" t="s">
        <v>68</v>
      </c>
      <c r="M26" s="88" t="s">
        <v>134</v>
      </c>
      <c r="N26" s="88" t="s">
        <v>45</v>
      </c>
      <c r="O26" s="88" t="s">
        <v>4671</v>
      </c>
      <c r="P26" s="88" t="s">
        <v>1080</v>
      </c>
      <c r="Q26" s="88" t="s">
        <v>963</v>
      </c>
      <c r="R26" s="88" t="s">
        <v>3149</v>
      </c>
      <c r="S26" s="88" t="s">
        <v>3150</v>
      </c>
      <c r="T26" s="88" t="s">
        <v>3129</v>
      </c>
      <c r="U26" s="88" t="s">
        <v>3151</v>
      </c>
      <c r="V26" s="88" t="s">
        <v>957</v>
      </c>
      <c r="W26" s="88" t="s">
        <v>2417</v>
      </c>
      <c r="X26" s="88" t="s">
        <v>4672</v>
      </c>
      <c r="Y26" s="88" t="s">
        <v>1080</v>
      </c>
      <c r="Z26" s="88" t="s">
        <v>963</v>
      </c>
      <c r="AA26" s="88" t="s">
        <v>2367</v>
      </c>
      <c r="AB26" s="88" t="s">
        <v>3149</v>
      </c>
      <c r="AC26" s="88" t="s">
        <v>3150</v>
      </c>
      <c r="AD26" s="88" t="s">
        <v>3129</v>
      </c>
      <c r="AE26" s="88" t="s">
        <v>3151</v>
      </c>
      <c r="AF26" s="88" t="s">
        <v>32</v>
      </c>
      <c r="AG26" s="88" t="s">
        <v>48</v>
      </c>
      <c r="AH26" s="88" t="s">
        <v>3152</v>
      </c>
      <c r="AI26" s="88" t="s">
        <v>4673</v>
      </c>
      <c r="AJ26" s="88" t="s">
        <v>3149</v>
      </c>
      <c r="AK26" s="88" t="s">
        <v>4674</v>
      </c>
      <c r="AL26" s="88" t="s">
        <v>4675</v>
      </c>
      <c r="AM26" s="88" t="s">
        <v>4676</v>
      </c>
      <c r="AN26" s="213"/>
      <c r="AO26" s="213"/>
    </row>
    <row r="27" spans="1:70" s="72" customFormat="1" ht="52.9" customHeight="1" x14ac:dyDescent="0.2">
      <c r="A27" s="36"/>
      <c r="B27" s="73" t="s">
        <v>4706</v>
      </c>
      <c r="C27" s="88">
        <f>SUM(D27:H27)</f>
        <v>16</v>
      </c>
      <c r="D27" s="38">
        <f>SUM((COUNTIF($AB$7:$AB$40,"HT")+(COUNTIF($AB$7:$AB$40,"TK")+(COUNTIF($AB$7:$AB$40,"TP"))+(COUNTIF($AB$7:$AB$40,"TTT")))))</f>
        <v>1</v>
      </c>
      <c r="E27" s="38">
        <f>SUM((COUNTIF($AB$7:$AB$40,"PHT")+(COUNTIF($AB$7:$AB$40,"PK")+(COUNTIF($AB$7:$AB$40,"PTP"))+(COUNTIF($AB$7:$AB$40,"PTT")))))</f>
        <v>1</v>
      </c>
      <c r="F27" s="38">
        <f>SUM((COUNTIF($AB$7:$AB$40,"TBM")+(COUNTIF($AB$7:$AB$40,"TT"))))</f>
        <v>3</v>
      </c>
      <c r="G27" s="38">
        <f>COUNTIF($AB$7:$AB$40,"NV")</f>
        <v>0</v>
      </c>
      <c r="H27" s="38">
        <f>COUNTIF($AB$7:$AB$40,"GV")</f>
        <v>11</v>
      </c>
      <c r="I27" s="38">
        <f>COUNTIF($D$7:$D$40,"x")</f>
        <v>0</v>
      </c>
      <c r="J27" s="38">
        <f>COUNTIF($AJ$7:$AJ$40,"TS")</f>
        <v>0</v>
      </c>
      <c r="K27" s="38">
        <f>COUNTIF($AJ$7:$AJ$40,"THS")</f>
        <v>14</v>
      </c>
      <c r="L27" s="38">
        <f>COUNTIF($AJ$7:$AJ$40,"DH")</f>
        <v>2</v>
      </c>
      <c r="M27" s="38">
        <f>COUNTIF($AJ$7:$AJ$40,"CD")</f>
        <v>0</v>
      </c>
      <c r="N27" s="38">
        <f>COUNTIF($AJ$7:$AJ$22,"TC")</f>
        <v>0</v>
      </c>
      <c r="O27" s="38">
        <f>COUNTIF($AJ$7:$AJ$22,"")</f>
        <v>0</v>
      </c>
      <c r="P27" s="38">
        <f>COUNTIF($BA$7:$BA$40,"A")</f>
        <v>7</v>
      </c>
      <c r="Q27" s="38">
        <f>COUNTIF($BA$7:$BA$40,"B")</f>
        <v>4</v>
      </c>
      <c r="R27" s="38">
        <f>COUNTIF($BA$7:$BA$40,"TC")</f>
        <v>0</v>
      </c>
      <c r="S27" s="38">
        <f>COUNTIF($BA$7:$BA$40,"CD")</f>
        <v>0</v>
      </c>
      <c r="T27" s="38">
        <f>COUNTIF($BA$7:$BA$40,"DH")</f>
        <v>0</v>
      </c>
      <c r="U27" s="38">
        <f>COUNTIF($BA$7:$BA$40,"THS")</f>
        <v>0</v>
      </c>
      <c r="V27" s="38">
        <f>COUNTIF($BB$7:$BB$40,"IC3")</f>
        <v>0</v>
      </c>
      <c r="W27" s="38">
        <f>COUNTIF($BA$7:$BA$40,"UD CNTT CB")</f>
        <v>4</v>
      </c>
      <c r="X27" s="38">
        <f>COUNTIF($BA$7:$BA$40,"UD CNTT NC")</f>
        <v>0</v>
      </c>
      <c r="Y27" s="120">
        <f>SUM((COUNTIF($BG$7:$BG$40,"A"))+(COUNTIF($BG$7:$BG$40,"A1")))</f>
        <v>0</v>
      </c>
      <c r="Z27" s="120">
        <f>SUM((COUNTIF($BG$7:$BG$40,"B"))+(COUNTIF($BG$7:$BG$40,"A2")))</f>
        <v>8</v>
      </c>
      <c r="AA27" s="38">
        <f>COUNTIF($BG$7:$BG$40,"C")</f>
        <v>3</v>
      </c>
      <c r="AB27" s="38">
        <f>COUNTIF($BG$7:$BG$40,"TC")</f>
        <v>0</v>
      </c>
      <c r="AC27" s="38">
        <f>COUNTIF($BG$7:$BG$40,"CD")</f>
        <v>0</v>
      </c>
      <c r="AD27" s="38">
        <f>COUNTIF($BG$7:$BG$40,"DH")</f>
        <v>0</v>
      </c>
      <c r="AE27" s="38">
        <f>COUNTIF($BG$7:$BG$40,"THS")</f>
        <v>0</v>
      </c>
      <c r="AF27" s="38">
        <f>COUNTIF($BG$7:$BG$40,"B1")</f>
        <v>5</v>
      </c>
      <c r="AG27" s="38">
        <f>COUNTIF($BG$7:$BG$40,"B2")</f>
        <v>0</v>
      </c>
      <c r="AH27" s="38">
        <f>COUNTIF($BG$7:$BG$40,"C1")</f>
        <v>0</v>
      </c>
      <c r="AI27" s="38">
        <f>COUNTIF($BH$7:$BH$40,"Sơ cấp")</f>
        <v>9</v>
      </c>
      <c r="AJ27" s="38">
        <f>COUNTIF($BH$7:$BH$40,"Trung cấp")</f>
        <v>7</v>
      </c>
      <c r="AK27" s="38">
        <f>COUNTIF($BH$7:$BH$40,"Cao cấp")</f>
        <v>0</v>
      </c>
      <c r="AL27" s="38">
        <f>COUNTIF($X$7:$X$40,"Sở GDĐT TPHCM")</f>
        <v>16</v>
      </c>
      <c r="AM27" s="38">
        <f>COUNTIF($X$7:$X$40,"Trường CĐ Lý Tự Trọng TPHCM")</f>
        <v>0</v>
      </c>
      <c r="AN27" s="38">
        <f>COUNTIF($AG$7:$AG$40,"x")</f>
        <v>5</v>
      </c>
      <c r="AO27" s="38">
        <f>COUNTIF($F$7:$F$40,"Nữ")</f>
        <v>12</v>
      </c>
    </row>
    <row r="1285" spans="42:42" x14ac:dyDescent="0.25">
      <c r="AP1285" s="1">
        <f>COUNTIF(AJ7:AJ22,"Thạc sỹ")</f>
        <v>0</v>
      </c>
    </row>
  </sheetData>
  <autoFilter ref="A6:BR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7" activePane="bottomLeft" state="frozen"/>
      <selection activeCell="A4" sqref="A4"/>
      <selection pane="bottomLeft" activeCell="E10" sqref="E1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5180</v>
      </c>
      <c r="B7" s="2" t="s">
        <v>196</v>
      </c>
      <c r="C7" s="10" t="s">
        <v>938</v>
      </c>
      <c r="D7" s="10"/>
      <c r="E7" s="10" t="s">
        <v>938</v>
      </c>
      <c r="F7" s="3" t="s">
        <v>19</v>
      </c>
      <c r="G7" s="3" t="s">
        <v>979</v>
      </c>
      <c r="H7" s="3" t="s">
        <v>197</v>
      </c>
      <c r="I7" s="3" t="s">
        <v>2605</v>
      </c>
      <c r="J7" s="3" t="s">
        <v>2605</v>
      </c>
      <c r="K7" s="4" t="s">
        <v>1193</v>
      </c>
      <c r="L7" s="12" t="s">
        <v>1194</v>
      </c>
      <c r="M7" s="4" t="s">
        <v>1116</v>
      </c>
      <c r="N7" s="4" t="s">
        <v>2652</v>
      </c>
      <c r="O7" s="10" t="s">
        <v>2655</v>
      </c>
      <c r="P7" s="10" t="s">
        <v>1050</v>
      </c>
      <c r="Q7" s="4" t="s">
        <v>1195</v>
      </c>
      <c r="R7" s="6"/>
      <c r="S7" s="4" t="s">
        <v>1196</v>
      </c>
      <c r="T7" s="4" t="s">
        <v>21</v>
      </c>
      <c r="U7" s="10" t="s">
        <v>3074</v>
      </c>
      <c r="V7" s="6"/>
      <c r="W7" s="7" t="s">
        <v>198</v>
      </c>
      <c r="X7" s="3" t="s">
        <v>33</v>
      </c>
      <c r="Y7" s="7" t="s">
        <v>198</v>
      </c>
      <c r="Z7" s="3" t="s">
        <v>86</v>
      </c>
      <c r="AA7" s="7" t="s">
        <v>198</v>
      </c>
      <c r="AB7" s="3" t="s">
        <v>4697</v>
      </c>
      <c r="AC7" s="3" t="s">
        <v>2606</v>
      </c>
      <c r="AD7" s="7" t="s">
        <v>176</v>
      </c>
      <c r="AE7" s="6"/>
      <c r="AF7" s="3" t="s">
        <v>21</v>
      </c>
      <c r="AG7" s="3"/>
      <c r="AH7" s="3" t="s">
        <v>27</v>
      </c>
      <c r="AI7" s="3" t="s">
        <v>28</v>
      </c>
      <c r="AJ7" s="3" t="s">
        <v>3151</v>
      </c>
      <c r="AK7" s="8" t="s">
        <v>3139</v>
      </c>
      <c r="AL7" s="8" t="s">
        <v>3960</v>
      </c>
      <c r="AM7" s="8" t="s">
        <v>3299</v>
      </c>
      <c r="AN7" s="13" t="s">
        <v>3961</v>
      </c>
      <c r="AO7" s="10" t="s">
        <v>3233</v>
      </c>
      <c r="AP7" s="3" t="s">
        <v>3962</v>
      </c>
      <c r="AQ7" s="8" t="s">
        <v>3734</v>
      </c>
      <c r="AR7" s="3" t="s">
        <v>3464</v>
      </c>
      <c r="AS7" s="3"/>
      <c r="AT7" s="3"/>
      <c r="AU7" s="3"/>
      <c r="AV7" s="3"/>
      <c r="AW7" s="3"/>
      <c r="AX7" s="3" t="s">
        <v>1080</v>
      </c>
      <c r="AY7" s="13" t="s">
        <v>3963</v>
      </c>
      <c r="AZ7" s="10" t="s">
        <v>3522</v>
      </c>
      <c r="BA7" s="3" t="s">
        <v>1080</v>
      </c>
      <c r="BB7" s="3"/>
      <c r="BC7" s="3" t="s">
        <v>2495</v>
      </c>
      <c r="BD7" s="3" t="s">
        <v>32</v>
      </c>
      <c r="BE7" s="13" t="s">
        <v>3964</v>
      </c>
      <c r="BF7" s="10" t="s">
        <v>3368</v>
      </c>
      <c r="BG7" s="3" t="s">
        <v>32</v>
      </c>
      <c r="BH7" s="3" t="s">
        <v>45</v>
      </c>
      <c r="BI7" s="8" t="s">
        <v>3679</v>
      </c>
      <c r="BJ7" s="3" t="s">
        <v>3459</v>
      </c>
      <c r="BK7" s="3" t="s">
        <v>21</v>
      </c>
      <c r="BL7" s="3"/>
      <c r="BM7" s="3"/>
      <c r="BN7" s="3" t="s">
        <v>46</v>
      </c>
      <c r="BO7" s="8" t="s">
        <v>3277</v>
      </c>
      <c r="BP7" s="3" t="s">
        <v>5551</v>
      </c>
      <c r="BQ7" s="26" t="s">
        <v>3965</v>
      </c>
      <c r="BR7" s="131" t="s">
        <v>3233</v>
      </c>
    </row>
    <row r="8" spans="1:70" s="161" customFormat="1" ht="40.15" customHeight="1" x14ac:dyDescent="0.25">
      <c r="A8" s="13" t="s">
        <v>5181</v>
      </c>
      <c r="B8" s="2" t="s">
        <v>633</v>
      </c>
      <c r="C8" s="10" t="s">
        <v>938</v>
      </c>
      <c r="D8" s="10"/>
      <c r="E8" s="10" t="s">
        <v>938</v>
      </c>
      <c r="F8" s="3" t="s">
        <v>19</v>
      </c>
      <c r="G8" s="3" t="s">
        <v>1021</v>
      </c>
      <c r="H8" s="3" t="s">
        <v>634</v>
      </c>
      <c r="I8" s="3" t="s">
        <v>2605</v>
      </c>
      <c r="J8" s="3" t="s">
        <v>2605</v>
      </c>
      <c r="K8" s="4" t="s">
        <v>1335</v>
      </c>
      <c r="L8" s="5" t="s">
        <v>1336</v>
      </c>
      <c r="M8" s="4" t="s">
        <v>1337</v>
      </c>
      <c r="N8" s="4" t="s">
        <v>2652</v>
      </c>
      <c r="O8" s="10" t="s">
        <v>2505</v>
      </c>
      <c r="P8" s="10" t="s">
        <v>2821</v>
      </c>
      <c r="Q8" s="4" t="s">
        <v>1338</v>
      </c>
      <c r="R8" s="6"/>
      <c r="S8" s="4" t="s">
        <v>1339</v>
      </c>
      <c r="T8" s="4" t="s">
        <v>1340</v>
      </c>
      <c r="U8" s="10" t="s">
        <v>3075</v>
      </c>
      <c r="V8" s="6"/>
      <c r="W8" s="7" t="s">
        <v>74</v>
      </c>
      <c r="X8" s="10" t="s">
        <v>33</v>
      </c>
      <c r="Y8" s="7" t="s">
        <v>635</v>
      </c>
      <c r="Z8" s="3" t="s">
        <v>86</v>
      </c>
      <c r="AA8" s="7" t="s">
        <v>635</v>
      </c>
      <c r="AB8" s="3" t="s">
        <v>4694</v>
      </c>
      <c r="AC8" s="3" t="s">
        <v>147</v>
      </c>
      <c r="AD8" s="8" t="s">
        <v>2349</v>
      </c>
      <c r="AE8" s="6"/>
      <c r="AF8" s="3" t="s">
        <v>21</v>
      </c>
      <c r="AG8" s="3"/>
      <c r="AH8" s="3" t="s">
        <v>27</v>
      </c>
      <c r="AI8" s="3" t="s">
        <v>28</v>
      </c>
      <c r="AJ8" s="3" t="s">
        <v>3151</v>
      </c>
      <c r="AK8" s="8" t="s">
        <v>3139</v>
      </c>
      <c r="AL8" s="8" t="s">
        <v>3931</v>
      </c>
      <c r="AM8" s="8" t="s">
        <v>3365</v>
      </c>
      <c r="AN8" s="13" t="s">
        <v>3932</v>
      </c>
      <c r="AO8" s="10" t="s">
        <v>3233</v>
      </c>
      <c r="AP8" s="8" t="s">
        <v>966</v>
      </c>
      <c r="AQ8" s="8" t="s">
        <v>3933</v>
      </c>
      <c r="AR8" s="3" t="s">
        <v>3755</v>
      </c>
      <c r="AS8" s="8" t="s">
        <v>3934</v>
      </c>
      <c r="AT8" s="8" t="s">
        <v>2568</v>
      </c>
      <c r="AU8" s="8" t="s">
        <v>3434</v>
      </c>
      <c r="AV8" s="8" t="s">
        <v>3233</v>
      </c>
      <c r="AW8" s="8"/>
      <c r="AX8" s="3" t="s">
        <v>963</v>
      </c>
      <c r="AY8" s="13" t="s">
        <v>3935</v>
      </c>
      <c r="AZ8" s="13" t="s">
        <v>3381</v>
      </c>
      <c r="BA8" s="3" t="s">
        <v>963</v>
      </c>
      <c r="BB8" s="3"/>
      <c r="BC8" s="8" t="s">
        <v>3937</v>
      </c>
      <c r="BD8" s="3" t="s">
        <v>32</v>
      </c>
      <c r="BE8" s="13" t="s">
        <v>3936</v>
      </c>
      <c r="BF8" s="13" t="s">
        <v>3938</v>
      </c>
      <c r="BG8" s="3" t="s">
        <v>2367</v>
      </c>
      <c r="BH8" s="3" t="s">
        <v>21</v>
      </c>
      <c r="BI8" s="3"/>
      <c r="BJ8" s="3"/>
      <c r="BK8" s="3" t="s">
        <v>21</v>
      </c>
      <c r="BL8" s="3"/>
      <c r="BM8" s="3"/>
      <c r="BN8" s="3" t="s">
        <v>21</v>
      </c>
      <c r="BO8" s="3"/>
      <c r="BP8" s="3"/>
      <c r="BQ8" s="26" t="s">
        <v>5626</v>
      </c>
      <c r="BR8" s="131" t="s">
        <v>3233</v>
      </c>
    </row>
    <row r="9" spans="1:70" s="161" customFormat="1" ht="40.15" customHeight="1" x14ac:dyDescent="0.25">
      <c r="A9" s="13" t="s">
        <v>5182</v>
      </c>
      <c r="B9" s="2" t="s">
        <v>251</v>
      </c>
      <c r="C9" s="10" t="s">
        <v>938</v>
      </c>
      <c r="D9" s="10"/>
      <c r="E9" s="10" t="s">
        <v>938</v>
      </c>
      <c r="F9" s="3" t="s">
        <v>19</v>
      </c>
      <c r="G9" s="3" t="s">
        <v>1007</v>
      </c>
      <c r="H9" s="3" t="s">
        <v>252</v>
      </c>
      <c r="I9" s="3" t="s">
        <v>2605</v>
      </c>
      <c r="J9" s="3" t="s">
        <v>2605</v>
      </c>
      <c r="K9" s="4" t="s">
        <v>1178</v>
      </c>
      <c r="L9" s="5" t="s">
        <v>1179</v>
      </c>
      <c r="M9" s="4" t="s">
        <v>1115</v>
      </c>
      <c r="N9" s="4" t="s">
        <v>2652</v>
      </c>
      <c r="O9" s="10" t="s">
        <v>2505</v>
      </c>
      <c r="P9" s="10" t="s">
        <v>2822</v>
      </c>
      <c r="Q9" s="4" t="s">
        <v>1180</v>
      </c>
      <c r="R9" s="6"/>
      <c r="S9" s="4" t="s">
        <v>1181</v>
      </c>
      <c r="T9" s="19" t="s">
        <v>1182</v>
      </c>
      <c r="U9" s="10" t="s">
        <v>3076</v>
      </c>
      <c r="V9" s="6"/>
      <c r="W9" s="7" t="s">
        <v>41</v>
      </c>
      <c r="X9" s="3" t="s">
        <v>33</v>
      </c>
      <c r="Y9" s="7" t="s">
        <v>41</v>
      </c>
      <c r="Z9" s="3" t="s">
        <v>24</v>
      </c>
      <c r="AA9" s="7" t="s">
        <v>41</v>
      </c>
      <c r="AB9" s="3" t="s">
        <v>4690</v>
      </c>
      <c r="AC9" s="3" t="s">
        <v>228</v>
      </c>
      <c r="AD9" s="7" t="s">
        <v>74</v>
      </c>
      <c r="AE9" s="6"/>
      <c r="AF9" s="3" t="s">
        <v>21</v>
      </c>
      <c r="AG9" s="3"/>
      <c r="AH9" s="3" t="s">
        <v>27</v>
      </c>
      <c r="AI9" s="3" t="s">
        <v>28</v>
      </c>
      <c r="AJ9" s="3" t="s">
        <v>4700</v>
      </c>
      <c r="AK9" s="3" t="s">
        <v>68</v>
      </c>
      <c r="AL9" s="3" t="s">
        <v>253</v>
      </c>
      <c r="AM9" s="3" t="s">
        <v>3299</v>
      </c>
      <c r="AN9" s="13" t="s">
        <v>3561</v>
      </c>
      <c r="AO9" s="10" t="s">
        <v>3233</v>
      </c>
      <c r="AP9" s="8" t="s">
        <v>4708</v>
      </c>
      <c r="AQ9" s="8" t="s">
        <v>4709</v>
      </c>
      <c r="AR9" s="8" t="s">
        <v>4710</v>
      </c>
      <c r="AS9" s="8" t="s">
        <v>3934</v>
      </c>
      <c r="AT9" s="8" t="s">
        <v>2568</v>
      </c>
      <c r="AU9" s="8" t="s">
        <v>3434</v>
      </c>
      <c r="AV9" s="8" t="s">
        <v>3233</v>
      </c>
      <c r="AW9" s="8"/>
      <c r="AX9" s="8" t="s">
        <v>3428</v>
      </c>
      <c r="AY9" s="13" t="s">
        <v>3955</v>
      </c>
      <c r="AZ9" s="13" t="s">
        <v>3956</v>
      </c>
      <c r="BA9" s="3" t="s">
        <v>1080</v>
      </c>
      <c r="BB9" s="3"/>
      <c r="BC9" s="3" t="s">
        <v>963</v>
      </c>
      <c r="BD9" s="3" t="s">
        <v>937</v>
      </c>
      <c r="BE9" s="13" t="s">
        <v>3957</v>
      </c>
      <c r="BF9" s="10" t="s">
        <v>3743</v>
      </c>
      <c r="BG9" s="3" t="s">
        <v>963</v>
      </c>
      <c r="BH9" s="3" t="s">
        <v>97</v>
      </c>
      <c r="BI9" s="8" t="s">
        <v>3482</v>
      </c>
      <c r="BJ9" s="3" t="s">
        <v>3958</v>
      </c>
      <c r="BK9" s="3" t="s">
        <v>21</v>
      </c>
      <c r="BL9" s="3"/>
      <c r="BM9" s="3"/>
      <c r="BN9" s="3" t="s">
        <v>3604</v>
      </c>
      <c r="BO9" s="8" t="s">
        <v>3605</v>
      </c>
      <c r="BP9" s="3" t="s">
        <v>3663</v>
      </c>
      <c r="BQ9" s="26" t="s">
        <v>3959</v>
      </c>
      <c r="BR9" s="131" t="s">
        <v>3233</v>
      </c>
    </row>
    <row r="10" spans="1:70" s="161" customFormat="1" ht="40.15" customHeight="1" x14ac:dyDescent="0.25">
      <c r="A10" s="13" t="s">
        <v>5183</v>
      </c>
      <c r="B10" s="2" t="s">
        <v>254</v>
      </c>
      <c r="C10" s="10" t="s">
        <v>938</v>
      </c>
      <c r="D10" s="10"/>
      <c r="E10" s="10" t="s">
        <v>938</v>
      </c>
      <c r="F10" s="3" t="s">
        <v>19</v>
      </c>
      <c r="G10" s="3" t="s">
        <v>979</v>
      </c>
      <c r="H10" s="3" t="s">
        <v>255</v>
      </c>
      <c r="I10" s="3" t="s">
        <v>2605</v>
      </c>
      <c r="J10" s="3" t="s">
        <v>2605</v>
      </c>
      <c r="K10" s="4" t="s">
        <v>2243</v>
      </c>
      <c r="L10" s="5" t="s">
        <v>2244</v>
      </c>
      <c r="M10" s="4" t="s">
        <v>1115</v>
      </c>
      <c r="N10" s="4" t="s">
        <v>2652</v>
      </c>
      <c r="O10" s="10" t="s">
        <v>2655</v>
      </c>
      <c r="P10" s="10" t="s">
        <v>2823</v>
      </c>
      <c r="Q10" s="4" t="s">
        <v>2245</v>
      </c>
      <c r="R10" s="6"/>
      <c r="S10" s="4" t="s">
        <v>2246</v>
      </c>
      <c r="T10" s="4" t="s">
        <v>2247</v>
      </c>
      <c r="U10" s="10" t="s">
        <v>3077</v>
      </c>
      <c r="V10" s="6"/>
      <c r="W10" s="7" t="s">
        <v>49</v>
      </c>
      <c r="X10" s="3" t="s">
        <v>33</v>
      </c>
      <c r="Y10" s="7" t="s">
        <v>49</v>
      </c>
      <c r="Z10" s="3" t="s">
        <v>24</v>
      </c>
      <c r="AA10" s="7" t="s">
        <v>49</v>
      </c>
      <c r="AB10" s="3" t="s">
        <v>4690</v>
      </c>
      <c r="AC10" s="3" t="s">
        <v>228</v>
      </c>
      <c r="AD10" s="7" t="s">
        <v>74</v>
      </c>
      <c r="AE10" s="6"/>
      <c r="AF10" s="3" t="s">
        <v>21</v>
      </c>
      <c r="AG10" s="3"/>
      <c r="AH10" s="3" t="s">
        <v>27</v>
      </c>
      <c r="AI10" s="3" t="s">
        <v>28</v>
      </c>
      <c r="AJ10" s="3" t="s">
        <v>3151</v>
      </c>
      <c r="AK10" s="8" t="s">
        <v>3139</v>
      </c>
      <c r="AL10" s="8" t="s">
        <v>3966</v>
      </c>
      <c r="AM10" s="8" t="s">
        <v>3438</v>
      </c>
      <c r="AN10" s="13" t="s">
        <v>3967</v>
      </c>
      <c r="AO10" s="10" t="s">
        <v>3233</v>
      </c>
      <c r="AP10" s="8" t="s">
        <v>4577</v>
      </c>
      <c r="AQ10" s="8" t="s">
        <v>4578</v>
      </c>
      <c r="AR10" s="8" t="s">
        <v>4579</v>
      </c>
      <c r="AS10" s="8" t="s">
        <v>3968</v>
      </c>
      <c r="AT10" s="8" t="s">
        <v>3969</v>
      </c>
      <c r="AU10" s="8" t="s">
        <v>3434</v>
      </c>
      <c r="AV10" s="8" t="s">
        <v>3233</v>
      </c>
      <c r="AW10" s="3"/>
      <c r="AX10" s="3" t="s">
        <v>1080</v>
      </c>
      <c r="AY10" s="13" t="s">
        <v>3970</v>
      </c>
      <c r="AZ10" s="10" t="s">
        <v>3971</v>
      </c>
      <c r="BA10" s="3" t="s">
        <v>1080</v>
      </c>
      <c r="BB10" s="3"/>
      <c r="BC10" s="8" t="s">
        <v>3455</v>
      </c>
      <c r="BD10" s="3" t="s">
        <v>937</v>
      </c>
      <c r="BE10" s="13" t="s">
        <v>3972</v>
      </c>
      <c r="BF10" s="13" t="s">
        <v>3973</v>
      </c>
      <c r="BG10" s="3" t="s">
        <v>963</v>
      </c>
      <c r="BH10" s="3" t="s">
        <v>97</v>
      </c>
      <c r="BI10" s="8" t="s">
        <v>3482</v>
      </c>
      <c r="BJ10" s="3" t="s">
        <v>3958</v>
      </c>
      <c r="BK10" s="3" t="s">
        <v>21</v>
      </c>
      <c r="BL10" s="3"/>
      <c r="BM10" s="3"/>
      <c r="BN10" s="3" t="s">
        <v>21</v>
      </c>
      <c r="BO10" s="3"/>
      <c r="BP10" s="3"/>
      <c r="BQ10" s="26"/>
      <c r="BR10" s="131" t="s">
        <v>3233</v>
      </c>
    </row>
    <row r="11" spans="1:70" s="161" customFormat="1" ht="40.15" customHeight="1" x14ac:dyDescent="0.25">
      <c r="A11" s="13" t="s">
        <v>5184</v>
      </c>
      <c r="B11" s="2" t="s">
        <v>452</v>
      </c>
      <c r="C11" s="10" t="s">
        <v>938</v>
      </c>
      <c r="D11" s="10"/>
      <c r="E11" s="10" t="s">
        <v>938</v>
      </c>
      <c r="F11" s="3" t="s">
        <v>19</v>
      </c>
      <c r="G11" s="3" t="s">
        <v>1016</v>
      </c>
      <c r="H11" s="3" t="s">
        <v>453</v>
      </c>
      <c r="I11" s="3" t="s">
        <v>2605</v>
      </c>
      <c r="J11" s="3" t="s">
        <v>2605</v>
      </c>
      <c r="K11" s="4" t="s">
        <v>1248</v>
      </c>
      <c r="L11" s="5" t="s">
        <v>1249</v>
      </c>
      <c r="M11" s="4" t="s">
        <v>1115</v>
      </c>
      <c r="N11" s="4" t="s">
        <v>2652</v>
      </c>
      <c r="O11" s="10" t="s">
        <v>2505</v>
      </c>
      <c r="P11" s="10" t="s">
        <v>2824</v>
      </c>
      <c r="Q11" s="4" t="s">
        <v>1250</v>
      </c>
      <c r="R11" s="6"/>
      <c r="S11" s="4" t="s">
        <v>1251</v>
      </c>
      <c r="T11" s="19" t="s">
        <v>1252</v>
      </c>
      <c r="U11" s="10" t="s">
        <v>3078</v>
      </c>
      <c r="V11" s="6"/>
      <c r="W11" s="7" t="s">
        <v>132</v>
      </c>
      <c r="X11" s="3" t="s">
        <v>33</v>
      </c>
      <c r="Y11" s="7" t="s">
        <v>121</v>
      </c>
      <c r="Z11" s="3" t="s">
        <v>86</v>
      </c>
      <c r="AA11" s="7" t="s">
        <v>454</v>
      </c>
      <c r="AB11" s="3" t="s">
        <v>2475</v>
      </c>
      <c r="AC11" s="3" t="s">
        <v>3148</v>
      </c>
      <c r="AD11" s="3" t="s">
        <v>21</v>
      </c>
      <c r="AE11" s="6"/>
      <c r="AF11" s="3" t="s">
        <v>21</v>
      </c>
      <c r="AG11" s="3"/>
      <c r="AH11" s="3" t="s">
        <v>27</v>
      </c>
      <c r="AI11" s="3" t="s">
        <v>28</v>
      </c>
      <c r="AJ11" s="3" t="s">
        <v>4700</v>
      </c>
      <c r="AK11" s="3" t="s">
        <v>68</v>
      </c>
      <c r="AL11" s="3" t="s">
        <v>217</v>
      </c>
      <c r="AM11" s="3" t="s">
        <v>2472</v>
      </c>
      <c r="AN11" s="13" t="s">
        <v>3940</v>
      </c>
      <c r="AO11" s="10" t="s">
        <v>3233</v>
      </c>
      <c r="AP11" s="8" t="s">
        <v>2483</v>
      </c>
      <c r="AQ11" s="8" t="s">
        <v>3941</v>
      </c>
      <c r="AR11" s="3" t="s">
        <v>3942</v>
      </c>
      <c r="AS11" s="8" t="s">
        <v>3934</v>
      </c>
      <c r="AT11" s="8" t="s">
        <v>2568</v>
      </c>
      <c r="AU11" s="8" t="s">
        <v>3144</v>
      </c>
      <c r="AV11" s="8" t="s">
        <v>3233</v>
      </c>
      <c r="AW11" s="8"/>
      <c r="AX11" s="3" t="s">
        <v>1080</v>
      </c>
      <c r="AY11" s="13" t="s">
        <v>3943</v>
      </c>
      <c r="AZ11" s="13" t="s">
        <v>33</v>
      </c>
      <c r="BA11" s="3" t="s">
        <v>1080</v>
      </c>
      <c r="BB11" s="3"/>
      <c r="BC11" s="8" t="s">
        <v>3944</v>
      </c>
      <c r="BD11" s="3" t="s">
        <v>32</v>
      </c>
      <c r="BE11" s="13" t="s">
        <v>3945</v>
      </c>
      <c r="BF11" s="13" t="s">
        <v>33</v>
      </c>
      <c r="BG11" s="28" t="s">
        <v>2367</v>
      </c>
      <c r="BH11" s="3" t="s">
        <v>97</v>
      </c>
      <c r="BI11" s="8" t="s">
        <v>3482</v>
      </c>
      <c r="BJ11" s="3" t="s">
        <v>3958</v>
      </c>
      <c r="BK11" s="3" t="s">
        <v>21</v>
      </c>
      <c r="BL11" s="3"/>
      <c r="BM11" s="3"/>
      <c r="BN11" s="3" t="s">
        <v>21</v>
      </c>
      <c r="BO11" s="3"/>
      <c r="BP11" s="3"/>
      <c r="BQ11" s="26"/>
      <c r="BR11" s="131" t="s">
        <v>3233</v>
      </c>
    </row>
    <row r="12" spans="1:70" s="161" customFormat="1" ht="91.9" customHeight="1" x14ac:dyDescent="0.25">
      <c r="A12" s="13" t="s">
        <v>5185</v>
      </c>
      <c r="B12" s="2" t="s">
        <v>395</v>
      </c>
      <c r="C12" s="10" t="s">
        <v>938</v>
      </c>
      <c r="D12" s="10"/>
      <c r="E12" s="10" t="s">
        <v>938</v>
      </c>
      <c r="F12" s="3" t="s">
        <v>19</v>
      </c>
      <c r="G12" s="3" t="s">
        <v>1022</v>
      </c>
      <c r="H12" s="3" t="s">
        <v>396</v>
      </c>
      <c r="I12" s="3" t="s">
        <v>2605</v>
      </c>
      <c r="J12" s="3" t="s">
        <v>2605</v>
      </c>
      <c r="K12" s="9" t="s">
        <v>1953</v>
      </c>
      <c r="L12" s="12" t="s">
        <v>1954</v>
      </c>
      <c r="M12" s="4" t="s">
        <v>1260</v>
      </c>
      <c r="N12" s="4" t="s">
        <v>2652</v>
      </c>
      <c r="O12" s="10" t="s">
        <v>2505</v>
      </c>
      <c r="P12" s="10" t="s">
        <v>2732</v>
      </c>
      <c r="Q12" s="4" t="s">
        <v>1955</v>
      </c>
      <c r="R12" s="6"/>
      <c r="S12" s="9" t="s">
        <v>1956</v>
      </c>
      <c r="T12" s="19" t="s">
        <v>1957</v>
      </c>
      <c r="U12" s="10" t="s">
        <v>3079</v>
      </c>
      <c r="V12" s="6"/>
      <c r="W12" s="7" t="s">
        <v>397</v>
      </c>
      <c r="X12" s="3" t="s">
        <v>33</v>
      </c>
      <c r="Y12" s="7" t="s">
        <v>301</v>
      </c>
      <c r="Z12" s="3" t="s">
        <v>24</v>
      </c>
      <c r="AA12" s="7" t="s">
        <v>214</v>
      </c>
      <c r="AB12" s="3" t="s">
        <v>2475</v>
      </c>
      <c r="AC12" s="3" t="s">
        <v>3148</v>
      </c>
      <c r="AD12" s="3" t="s">
        <v>21</v>
      </c>
      <c r="AE12" s="6"/>
      <c r="AF12" s="7" t="s">
        <v>57</v>
      </c>
      <c r="AG12" s="7" t="s">
        <v>938</v>
      </c>
      <c r="AH12" s="3" t="s">
        <v>27</v>
      </c>
      <c r="AI12" s="3" t="s">
        <v>28</v>
      </c>
      <c r="AJ12" s="3" t="s">
        <v>4700</v>
      </c>
      <c r="AK12" s="3" t="s">
        <v>68</v>
      </c>
      <c r="AL12" s="3" t="s">
        <v>398</v>
      </c>
      <c r="AM12" s="3" t="s">
        <v>3974</v>
      </c>
      <c r="AN12" s="13" t="s">
        <v>3975</v>
      </c>
      <c r="AO12" s="10" t="s">
        <v>3233</v>
      </c>
      <c r="AP12" s="8" t="s">
        <v>5616</v>
      </c>
      <c r="AQ12" s="8" t="s">
        <v>5617</v>
      </c>
      <c r="AR12" s="8" t="s">
        <v>5618</v>
      </c>
      <c r="AS12" s="8" t="s">
        <v>3934</v>
      </c>
      <c r="AT12" s="8" t="s">
        <v>2568</v>
      </c>
      <c r="AU12" s="8" t="s">
        <v>3144</v>
      </c>
      <c r="AV12" s="8" t="s">
        <v>3233</v>
      </c>
      <c r="AW12" s="8"/>
      <c r="AX12" s="3" t="s">
        <v>1080</v>
      </c>
      <c r="AY12" s="13" t="s">
        <v>3976</v>
      </c>
      <c r="AZ12" s="10" t="s">
        <v>3743</v>
      </c>
      <c r="BA12" s="3" t="s">
        <v>1080</v>
      </c>
      <c r="BB12" s="3"/>
      <c r="BC12" s="3" t="s">
        <v>2367</v>
      </c>
      <c r="BD12" s="3" t="s">
        <v>32</v>
      </c>
      <c r="BE12" s="13" t="s">
        <v>3977</v>
      </c>
      <c r="BF12" s="10" t="s">
        <v>3978</v>
      </c>
      <c r="BG12" s="28" t="s">
        <v>2367</v>
      </c>
      <c r="BH12" s="3" t="s">
        <v>45</v>
      </c>
      <c r="BI12" s="8" t="s">
        <v>3458</v>
      </c>
      <c r="BJ12" s="3" t="s">
        <v>3459</v>
      </c>
      <c r="BK12" s="3" t="s">
        <v>21</v>
      </c>
      <c r="BL12" s="3"/>
      <c r="BM12" s="3"/>
      <c r="BN12" s="3" t="s">
        <v>21</v>
      </c>
      <c r="BO12" s="3"/>
      <c r="BP12" s="3"/>
      <c r="BQ12" s="26" t="s">
        <v>5619</v>
      </c>
      <c r="BR12" s="131" t="s">
        <v>3233</v>
      </c>
    </row>
    <row r="13" spans="1:70" s="161" customFormat="1" ht="40.15" customHeight="1" x14ac:dyDescent="0.25">
      <c r="A13" s="13" t="s">
        <v>5186</v>
      </c>
      <c r="B13" s="2" t="s">
        <v>558</v>
      </c>
      <c r="C13" s="10" t="s">
        <v>938</v>
      </c>
      <c r="D13" s="10"/>
      <c r="E13" s="10" t="s">
        <v>938</v>
      </c>
      <c r="F13" s="3" t="s">
        <v>19</v>
      </c>
      <c r="G13" s="3" t="s">
        <v>983</v>
      </c>
      <c r="H13" s="3" t="s">
        <v>559</v>
      </c>
      <c r="I13" s="3" t="s">
        <v>2605</v>
      </c>
      <c r="J13" s="3" t="s">
        <v>2605</v>
      </c>
      <c r="K13" s="4" t="s">
        <v>2048</v>
      </c>
      <c r="L13" s="5" t="s">
        <v>2049</v>
      </c>
      <c r="M13" s="4" t="s">
        <v>1115</v>
      </c>
      <c r="N13" s="4" t="s">
        <v>2652</v>
      </c>
      <c r="O13" s="10" t="s">
        <v>2505</v>
      </c>
      <c r="P13" s="10" t="s">
        <v>2754</v>
      </c>
      <c r="Q13" s="4" t="s">
        <v>2050</v>
      </c>
      <c r="R13" s="6"/>
      <c r="S13" s="4" t="s">
        <v>2051</v>
      </c>
      <c r="T13" s="4" t="s">
        <v>2052</v>
      </c>
      <c r="U13" s="10" t="s">
        <v>3080</v>
      </c>
      <c r="V13" s="6"/>
      <c r="W13" s="7" t="s">
        <v>124</v>
      </c>
      <c r="X13" s="3" t="s">
        <v>33</v>
      </c>
      <c r="Y13" s="7" t="s">
        <v>124</v>
      </c>
      <c r="Z13" s="3" t="s">
        <v>86</v>
      </c>
      <c r="AA13" s="7" t="s">
        <v>560</v>
      </c>
      <c r="AB13" s="3" t="s">
        <v>2475</v>
      </c>
      <c r="AC13" s="3" t="s">
        <v>3148</v>
      </c>
      <c r="AD13" s="3" t="s">
        <v>21</v>
      </c>
      <c r="AE13" s="6"/>
      <c r="AF13" s="3" t="s">
        <v>21</v>
      </c>
      <c r="AG13" s="3"/>
      <c r="AH13" s="3" t="s">
        <v>27</v>
      </c>
      <c r="AI13" s="3" t="s">
        <v>28</v>
      </c>
      <c r="AJ13" s="3" t="s">
        <v>4700</v>
      </c>
      <c r="AK13" s="8" t="s">
        <v>2644</v>
      </c>
      <c r="AL13" s="8" t="s">
        <v>3946</v>
      </c>
      <c r="AM13" s="8" t="s">
        <v>3947</v>
      </c>
      <c r="AN13" s="13" t="s">
        <v>3948</v>
      </c>
      <c r="AO13" s="10" t="s">
        <v>3233</v>
      </c>
      <c r="AP13" s="8" t="s">
        <v>966</v>
      </c>
      <c r="AQ13" s="8" t="s">
        <v>3949</v>
      </c>
      <c r="AR13" s="3" t="s">
        <v>3950</v>
      </c>
      <c r="AS13" s="8" t="s">
        <v>3934</v>
      </c>
      <c r="AT13" s="8" t="s">
        <v>2568</v>
      </c>
      <c r="AU13" s="8" t="s">
        <v>3144</v>
      </c>
      <c r="AV13" s="8" t="s">
        <v>3233</v>
      </c>
      <c r="AW13" s="8"/>
      <c r="AX13" s="3" t="s">
        <v>1080</v>
      </c>
      <c r="AY13" s="13" t="s">
        <v>3952</v>
      </c>
      <c r="AZ13" s="10" t="s">
        <v>3953</v>
      </c>
      <c r="BA13" s="3" t="s">
        <v>1080</v>
      </c>
      <c r="BB13" s="3"/>
      <c r="BC13" s="3" t="s">
        <v>963</v>
      </c>
      <c r="BD13" s="3" t="s">
        <v>937</v>
      </c>
      <c r="BE13" s="13" t="s">
        <v>3951</v>
      </c>
      <c r="BF13" s="10" t="s">
        <v>3704</v>
      </c>
      <c r="BG13" s="3" t="s">
        <v>963</v>
      </c>
      <c r="BH13" s="3" t="s">
        <v>97</v>
      </c>
      <c r="BI13" s="8" t="s">
        <v>3829</v>
      </c>
      <c r="BJ13" s="3" t="s">
        <v>3958</v>
      </c>
      <c r="BK13" s="3" t="s">
        <v>21</v>
      </c>
      <c r="BL13" s="3"/>
      <c r="BM13" s="3"/>
      <c r="BN13" s="3" t="s">
        <v>21</v>
      </c>
      <c r="BO13" s="3"/>
      <c r="BP13" s="3"/>
      <c r="BQ13" s="26" t="s">
        <v>3954</v>
      </c>
      <c r="BR13" s="131" t="s">
        <v>3233</v>
      </c>
    </row>
    <row r="14" spans="1:70" s="161" customFormat="1" ht="40.15" customHeight="1" x14ac:dyDescent="0.25">
      <c r="A14" s="13" t="s">
        <v>5187</v>
      </c>
      <c r="B14" s="2" t="s">
        <v>602</v>
      </c>
      <c r="C14" s="10" t="s">
        <v>938</v>
      </c>
      <c r="D14" s="10"/>
      <c r="E14" s="10" t="s">
        <v>938</v>
      </c>
      <c r="F14" s="3" t="s">
        <v>19</v>
      </c>
      <c r="G14" s="3" t="s">
        <v>989</v>
      </c>
      <c r="H14" s="3" t="s">
        <v>603</v>
      </c>
      <c r="I14" s="3" t="s">
        <v>2605</v>
      </c>
      <c r="J14" s="3" t="s">
        <v>2605</v>
      </c>
      <c r="K14" s="9" t="s">
        <v>2099</v>
      </c>
      <c r="L14" s="12" t="s">
        <v>2100</v>
      </c>
      <c r="M14" s="4" t="s">
        <v>1260</v>
      </c>
      <c r="N14" s="4" t="s">
        <v>2652</v>
      </c>
      <c r="O14" s="10" t="s">
        <v>2505</v>
      </c>
      <c r="P14" s="10" t="s">
        <v>2678</v>
      </c>
      <c r="Q14" s="4" t="s">
        <v>2101</v>
      </c>
      <c r="R14" s="6"/>
      <c r="S14" s="4" t="s">
        <v>2102</v>
      </c>
      <c r="T14" s="19" t="s">
        <v>2103</v>
      </c>
      <c r="U14" s="10" t="s">
        <v>3081</v>
      </c>
      <c r="V14" s="6"/>
      <c r="W14" s="7" t="s">
        <v>289</v>
      </c>
      <c r="X14" s="3" t="s">
        <v>33</v>
      </c>
      <c r="Y14" s="7" t="s">
        <v>289</v>
      </c>
      <c r="Z14" s="3" t="s">
        <v>86</v>
      </c>
      <c r="AA14" s="7" t="s">
        <v>604</v>
      </c>
      <c r="AB14" s="3" t="s">
        <v>2475</v>
      </c>
      <c r="AC14" s="3" t="s">
        <v>3148</v>
      </c>
      <c r="AD14" s="3" t="s">
        <v>21</v>
      </c>
      <c r="AE14" s="6"/>
      <c r="AF14" s="3" t="s">
        <v>21</v>
      </c>
      <c r="AG14" s="3"/>
      <c r="AH14" s="3" t="s">
        <v>27</v>
      </c>
      <c r="AI14" s="3" t="s">
        <v>28</v>
      </c>
      <c r="AJ14" s="3" t="s">
        <v>4700</v>
      </c>
      <c r="AK14" s="3" t="s">
        <v>68</v>
      </c>
      <c r="AL14" s="3" t="s">
        <v>605</v>
      </c>
      <c r="AM14" s="3" t="s">
        <v>2472</v>
      </c>
      <c r="AN14" s="13" t="s">
        <v>3939</v>
      </c>
      <c r="AO14" s="10" t="s">
        <v>3233</v>
      </c>
      <c r="AP14" s="8" t="s">
        <v>5652</v>
      </c>
      <c r="AQ14" s="8" t="s">
        <v>5653</v>
      </c>
      <c r="AR14" s="8" t="s">
        <v>5654</v>
      </c>
      <c r="AS14" s="8" t="s">
        <v>3934</v>
      </c>
      <c r="AT14" s="8" t="s">
        <v>2568</v>
      </c>
      <c r="AU14" s="8" t="s">
        <v>3144</v>
      </c>
      <c r="AV14" s="8" t="s">
        <v>3233</v>
      </c>
      <c r="AW14" s="8"/>
      <c r="AX14" s="3" t="s">
        <v>2416</v>
      </c>
      <c r="AY14" s="13" t="s">
        <v>3174</v>
      </c>
      <c r="AZ14" s="15" t="s">
        <v>3144</v>
      </c>
      <c r="BA14" s="3" t="s">
        <v>2417</v>
      </c>
      <c r="BB14" s="3"/>
      <c r="BC14" s="3" t="s">
        <v>963</v>
      </c>
      <c r="BD14" s="3" t="s">
        <v>937</v>
      </c>
      <c r="BE14" s="13" t="s">
        <v>3195</v>
      </c>
      <c r="BF14" s="15" t="s">
        <v>3144</v>
      </c>
      <c r="BG14" s="3" t="s">
        <v>963</v>
      </c>
      <c r="BH14" s="3" t="s">
        <v>97</v>
      </c>
      <c r="BI14" s="8" t="s">
        <v>3829</v>
      </c>
      <c r="BJ14" s="3" t="s">
        <v>3958</v>
      </c>
      <c r="BK14" s="3" t="s">
        <v>21</v>
      </c>
      <c r="BL14" s="3"/>
      <c r="BM14" s="3"/>
      <c r="BN14" s="3" t="s">
        <v>21</v>
      </c>
      <c r="BO14" s="3"/>
      <c r="BP14" s="3"/>
      <c r="BQ14" s="26" t="s">
        <v>5651</v>
      </c>
      <c r="BR14" s="131" t="s">
        <v>3233</v>
      </c>
    </row>
    <row r="17" spans="1:41" s="89" customFormat="1" ht="31.15" customHeight="1" x14ac:dyDescent="0.2">
      <c r="A17" s="213" t="s">
        <v>4659</v>
      </c>
      <c r="B17" s="215" t="s">
        <v>941</v>
      </c>
      <c r="C17" s="215" t="s">
        <v>4660</v>
      </c>
      <c r="D17" s="213" t="s">
        <v>4661</v>
      </c>
      <c r="E17" s="213"/>
      <c r="F17" s="213"/>
      <c r="G17" s="213"/>
      <c r="H17" s="213"/>
      <c r="I17" s="213" t="s">
        <v>4662</v>
      </c>
      <c r="J17" s="213" t="s">
        <v>3274</v>
      </c>
      <c r="K17" s="213"/>
      <c r="L17" s="213"/>
      <c r="M17" s="213"/>
      <c r="N17" s="213"/>
      <c r="O17" s="213"/>
      <c r="P17" s="213" t="s">
        <v>4663</v>
      </c>
      <c r="Q17" s="213"/>
      <c r="R17" s="213"/>
      <c r="S17" s="213"/>
      <c r="T17" s="213"/>
      <c r="U17" s="213"/>
      <c r="V17" s="213"/>
      <c r="W17" s="213"/>
      <c r="X17" s="213"/>
      <c r="Y17" s="213" t="s">
        <v>4664</v>
      </c>
      <c r="Z17" s="213"/>
      <c r="AA17" s="213"/>
      <c r="AB17" s="213"/>
      <c r="AC17" s="213"/>
      <c r="AD17" s="213"/>
      <c r="AE17" s="213"/>
      <c r="AF17" s="213"/>
      <c r="AG17" s="213"/>
      <c r="AH17" s="213"/>
      <c r="AI17" s="213" t="s">
        <v>4665</v>
      </c>
      <c r="AJ17" s="213"/>
      <c r="AK17" s="213"/>
      <c r="AL17" s="213" t="s">
        <v>4666</v>
      </c>
      <c r="AM17" s="213"/>
      <c r="AN17" s="213" t="s">
        <v>4667</v>
      </c>
      <c r="AO17" s="213" t="s">
        <v>52</v>
      </c>
    </row>
    <row r="18" spans="1:41" s="89" customFormat="1" ht="75.599999999999994" customHeight="1" x14ac:dyDescent="0.2">
      <c r="A18" s="213"/>
      <c r="B18" s="216"/>
      <c r="C18" s="216"/>
      <c r="D18" s="106" t="s">
        <v>4668</v>
      </c>
      <c r="E18" s="106" t="s">
        <v>4669</v>
      </c>
      <c r="F18" s="106" t="s">
        <v>4670</v>
      </c>
      <c r="G18" s="106" t="s">
        <v>3145</v>
      </c>
      <c r="H18" s="106" t="s">
        <v>3148</v>
      </c>
      <c r="I18" s="213"/>
      <c r="J18" s="106" t="s">
        <v>29</v>
      </c>
      <c r="K18" s="106" t="s">
        <v>35</v>
      </c>
      <c r="L18" s="106" t="s">
        <v>68</v>
      </c>
      <c r="M18" s="106" t="s">
        <v>134</v>
      </c>
      <c r="N18" s="106" t="s">
        <v>45</v>
      </c>
      <c r="O18" s="106" t="s">
        <v>4671</v>
      </c>
      <c r="P18" s="106" t="s">
        <v>1080</v>
      </c>
      <c r="Q18" s="106" t="s">
        <v>963</v>
      </c>
      <c r="R18" s="106" t="s">
        <v>3149</v>
      </c>
      <c r="S18" s="106" t="s">
        <v>3150</v>
      </c>
      <c r="T18" s="106" t="s">
        <v>3129</v>
      </c>
      <c r="U18" s="106" t="s">
        <v>3151</v>
      </c>
      <c r="V18" s="106" t="s">
        <v>957</v>
      </c>
      <c r="W18" s="106" t="s">
        <v>2417</v>
      </c>
      <c r="X18" s="106" t="s">
        <v>4672</v>
      </c>
      <c r="Y18" s="106" t="s">
        <v>1080</v>
      </c>
      <c r="Z18" s="106" t="s">
        <v>963</v>
      </c>
      <c r="AA18" s="106" t="s">
        <v>2367</v>
      </c>
      <c r="AB18" s="106" t="s">
        <v>3149</v>
      </c>
      <c r="AC18" s="106" t="s">
        <v>3150</v>
      </c>
      <c r="AD18" s="106" t="s">
        <v>3129</v>
      </c>
      <c r="AE18" s="106" t="s">
        <v>3151</v>
      </c>
      <c r="AF18" s="106" t="s">
        <v>32</v>
      </c>
      <c r="AG18" s="106" t="s">
        <v>48</v>
      </c>
      <c r="AH18" s="106" t="s">
        <v>3152</v>
      </c>
      <c r="AI18" s="106" t="s">
        <v>4673</v>
      </c>
      <c r="AJ18" s="106" t="s">
        <v>3149</v>
      </c>
      <c r="AK18" s="106" t="s">
        <v>4674</v>
      </c>
      <c r="AL18" s="106" t="s">
        <v>4675</v>
      </c>
      <c r="AM18" s="106" t="s">
        <v>4676</v>
      </c>
      <c r="AN18" s="213"/>
      <c r="AO18" s="213"/>
    </row>
    <row r="19" spans="1:41" s="72" customFormat="1" ht="52.9" customHeight="1" x14ac:dyDescent="0.2">
      <c r="A19" s="36"/>
      <c r="B19" s="73"/>
      <c r="C19" s="106">
        <f>SUM(D19:H19)</f>
        <v>8</v>
      </c>
      <c r="D19" s="38">
        <f>SUM((COUNTIF($AB$7:$AB$40,"HT")+(COUNTIF($AB$7:$AB$40,"TK")+(COUNTIF($AB$7:$AB$40,"TP"))+(COUNTIF($AB$7:$AB$40,"TTT")))))</f>
        <v>1</v>
      </c>
      <c r="E19" s="38">
        <f>SUM((COUNTIF($AB$7:$AB$40,"PHT")+(COUNTIF($AB$7:$AB$40,"PK")+(COUNTIF($AB$7:$AB$40,"PTP"))+(COUNTIF($AB$7:$AB$40,"PTT")))))</f>
        <v>1</v>
      </c>
      <c r="F19" s="38">
        <f>SUM((COUNTIF($AB$7:$AB$40,"TBM")+(COUNTIF($AB$7:$AB$40,"TT"))))</f>
        <v>2</v>
      </c>
      <c r="G19" s="38">
        <f>COUNTIF($AB$7:$AB$40,"NV")</f>
        <v>0</v>
      </c>
      <c r="H19" s="38">
        <f>COUNTIF($AB$7:$AB$40,"GV")</f>
        <v>4</v>
      </c>
      <c r="I19" s="38">
        <f>COUNTIF($D$7:$D$40,"x")</f>
        <v>0</v>
      </c>
      <c r="J19" s="38">
        <f>COUNTIF($AJ$7:$AJ$40,"TS")</f>
        <v>0</v>
      </c>
      <c r="K19" s="38">
        <f>COUNTIF($AJ$7:$AJ$40,"THS")</f>
        <v>3</v>
      </c>
      <c r="L19" s="38">
        <f>COUNTIF($AJ$7:$AJ$40,"DH")</f>
        <v>5</v>
      </c>
      <c r="M19" s="38">
        <f>COUNTIF($AJ$7:$AJ$40,"CD")</f>
        <v>0</v>
      </c>
      <c r="N19" s="38">
        <f>COUNTIF($AJ$7:$AJ$14,"TC")</f>
        <v>0</v>
      </c>
      <c r="O19" s="38">
        <f>COUNTIF($AJ$7:$AJ$14,"")</f>
        <v>0</v>
      </c>
      <c r="P19" s="38">
        <f>COUNTIF($BA$7:$BA$40,"A")</f>
        <v>6</v>
      </c>
      <c r="Q19" s="38">
        <f>COUNTIF($BA$7:$BA$40,"B")</f>
        <v>1</v>
      </c>
      <c r="R19" s="38">
        <f>COUNTIF($BA$7:$BA$40,"TC")</f>
        <v>0</v>
      </c>
      <c r="S19" s="38">
        <f>COUNTIF($BA$7:$BA$40,"CD")</f>
        <v>0</v>
      </c>
      <c r="T19" s="38">
        <f>COUNTIF($BA$7:$BA$40,"DH")</f>
        <v>0</v>
      </c>
      <c r="U19" s="38">
        <f>COUNTIF($BA$7:$BA$40,"THS")</f>
        <v>0</v>
      </c>
      <c r="V19" s="38">
        <f>COUNTIF($BB$7:$BB$40,"IC3")</f>
        <v>0</v>
      </c>
      <c r="W19" s="38">
        <f>COUNTIF($BA$7:$BA$40,"UD CNTT CB")</f>
        <v>1</v>
      </c>
      <c r="X19" s="38">
        <f>COUNTIF($BA$7:$BA$40,"UD CNTT NC")</f>
        <v>0</v>
      </c>
      <c r="Y19" s="120">
        <f>SUM((COUNTIF($BG$7:$BG$40,"A"))+(COUNTIF($BG$7:$BG$40,"A1")))</f>
        <v>0</v>
      </c>
      <c r="Z19" s="120">
        <f>SUM((COUNTIF($BG$7:$BG$40,"B"))+(COUNTIF($BG$7:$BG$40,"A2")))</f>
        <v>4</v>
      </c>
      <c r="AA19" s="38">
        <f>COUNTIF($BG$7:$BG$40,"C")</f>
        <v>3</v>
      </c>
      <c r="AB19" s="38">
        <f>COUNTIF($BG$7:$BG$40,"TC")</f>
        <v>0</v>
      </c>
      <c r="AC19" s="38">
        <f>COUNTIF($BG$7:$BG$40,"CD")</f>
        <v>0</v>
      </c>
      <c r="AD19" s="38">
        <f>COUNTIF($BG$7:$BG$40,"DH")</f>
        <v>0</v>
      </c>
      <c r="AE19" s="38">
        <f>COUNTIF($BG$7:$BG$40,"THS")</f>
        <v>0</v>
      </c>
      <c r="AF19" s="38">
        <f>COUNTIF($BG$7:$BG$40,"B1")</f>
        <v>1</v>
      </c>
      <c r="AG19" s="38">
        <f>COUNTIF($BG$7:$BG$40,"B2")</f>
        <v>0</v>
      </c>
      <c r="AH19" s="38">
        <f>COUNTIF($BG$7:$BG$40,"C1")</f>
        <v>0</v>
      </c>
      <c r="AI19" s="38">
        <f>COUNTIF($BH$7:$BH$40,"Sơ cấp")</f>
        <v>5</v>
      </c>
      <c r="AJ19" s="38">
        <f>COUNTIF($BH$7:$BH$40,"Trung cấp")</f>
        <v>2</v>
      </c>
      <c r="AK19" s="38">
        <f>COUNTIF($BH$7:$BH$40,"Cao cấp")</f>
        <v>0</v>
      </c>
      <c r="AL19" s="38">
        <f>COUNTIF($X$7:$X$40,"Sở GDĐT TPHCM")</f>
        <v>8</v>
      </c>
      <c r="AM19" s="38">
        <f>COUNTIF($X$7:$X$40,"Trường CĐ Lý Tự Trọng TPHCM")</f>
        <v>0</v>
      </c>
      <c r="AN19" s="38">
        <f>COUNTIF($AG$7:$AG$40,"x")</f>
        <v>1</v>
      </c>
      <c r="AO19" s="38">
        <f>COUNTIF($F$7:$F$40,"Nữ")</f>
        <v>0</v>
      </c>
    </row>
    <row r="1256" spans="42:42" x14ac:dyDescent="0.25">
      <c r="AP1256" s="1">
        <f>COUNTIF(AJ7:AJ14,"Thạc sỹ")</f>
        <v>0</v>
      </c>
    </row>
  </sheetData>
  <autoFilter ref="A6:BR6"/>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7"/>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5188</v>
      </c>
      <c r="B7" s="14" t="s">
        <v>1101</v>
      </c>
      <c r="C7" s="10" t="s">
        <v>938</v>
      </c>
      <c r="D7" s="10"/>
      <c r="E7" s="10" t="s">
        <v>938</v>
      </c>
      <c r="F7" s="10" t="s">
        <v>19</v>
      </c>
      <c r="G7" s="10" t="s">
        <v>998</v>
      </c>
      <c r="H7" s="13" t="s">
        <v>1102</v>
      </c>
      <c r="I7" s="10" t="s">
        <v>2599</v>
      </c>
      <c r="J7" s="10" t="s">
        <v>2599</v>
      </c>
      <c r="K7" s="4" t="s">
        <v>2335</v>
      </c>
      <c r="L7" s="12" t="s">
        <v>2541</v>
      </c>
      <c r="M7" s="4" t="s">
        <v>2336</v>
      </c>
      <c r="N7" s="4" t="s">
        <v>2652</v>
      </c>
      <c r="O7" s="10" t="s">
        <v>2654</v>
      </c>
      <c r="P7" s="10" t="s">
        <v>2833</v>
      </c>
      <c r="Q7" s="4" t="s">
        <v>2337</v>
      </c>
      <c r="R7" s="6"/>
      <c r="S7" s="4" t="s">
        <v>2338</v>
      </c>
      <c r="T7" s="4"/>
      <c r="U7" s="10" t="e">
        <v>#N/A</v>
      </c>
      <c r="V7" s="6"/>
      <c r="W7" s="21" t="s">
        <v>1108</v>
      </c>
      <c r="X7" s="10" t="s">
        <v>33</v>
      </c>
      <c r="Y7" s="13" t="s">
        <v>1099</v>
      </c>
      <c r="Z7" s="3" t="s">
        <v>86</v>
      </c>
      <c r="AA7" s="13" t="s">
        <v>519</v>
      </c>
      <c r="AB7" s="3" t="s">
        <v>4697</v>
      </c>
      <c r="AC7" s="10" t="s">
        <v>2606</v>
      </c>
      <c r="AD7" s="13" t="s">
        <v>2507</v>
      </c>
      <c r="AE7" s="6"/>
      <c r="AF7" s="10"/>
      <c r="AG7" s="10"/>
      <c r="AH7" s="16" t="s">
        <v>28</v>
      </c>
      <c r="AI7" s="16" t="s">
        <v>27</v>
      </c>
      <c r="AJ7" s="3" t="s">
        <v>3151</v>
      </c>
      <c r="AK7" s="8" t="s">
        <v>4064</v>
      </c>
      <c r="AL7" s="10" t="s">
        <v>3122</v>
      </c>
      <c r="AM7" s="10" t="s">
        <v>4624</v>
      </c>
      <c r="AN7" s="13" t="s">
        <v>4625</v>
      </c>
      <c r="AO7" s="10" t="s">
        <v>3233</v>
      </c>
      <c r="AP7" s="10" t="s">
        <v>966</v>
      </c>
      <c r="AQ7" s="13" t="s">
        <v>4626</v>
      </c>
      <c r="AR7" s="10" t="s">
        <v>3326</v>
      </c>
      <c r="AS7" s="10"/>
      <c r="AT7" s="10"/>
      <c r="AU7" s="10"/>
      <c r="AV7" s="10"/>
      <c r="AW7" s="10"/>
      <c r="AX7" s="3" t="s">
        <v>963</v>
      </c>
      <c r="AY7" s="13" t="s">
        <v>4627</v>
      </c>
      <c r="AZ7" s="10" t="s">
        <v>2466</v>
      </c>
      <c r="BA7" s="3" t="s">
        <v>963</v>
      </c>
      <c r="BB7" s="3"/>
      <c r="BC7" s="10" t="s">
        <v>963</v>
      </c>
      <c r="BD7" s="3" t="s">
        <v>937</v>
      </c>
      <c r="BE7" s="13" t="s">
        <v>4628</v>
      </c>
      <c r="BF7" s="10" t="s">
        <v>2466</v>
      </c>
      <c r="BG7" s="133" t="s">
        <v>963</v>
      </c>
      <c r="BH7" s="10"/>
      <c r="BI7" s="10"/>
      <c r="BJ7" s="10"/>
      <c r="BK7" s="10"/>
      <c r="BL7" s="10"/>
      <c r="BM7" s="10"/>
      <c r="BN7" s="10"/>
      <c r="BO7" s="10"/>
      <c r="BP7" s="10"/>
      <c r="BQ7" s="27" t="s">
        <v>4629</v>
      </c>
      <c r="BR7" s="131" t="s">
        <v>3233</v>
      </c>
    </row>
    <row r="8" spans="1:70" s="161" customFormat="1" ht="40.15" customHeight="1" x14ac:dyDescent="0.25">
      <c r="A8" s="13" t="s">
        <v>5189</v>
      </c>
      <c r="B8" s="14" t="s">
        <v>5459</v>
      </c>
      <c r="C8" s="10" t="s">
        <v>3233</v>
      </c>
      <c r="D8" s="10"/>
      <c r="E8" s="10" t="s">
        <v>3233</v>
      </c>
      <c r="F8" s="10" t="s">
        <v>19</v>
      </c>
      <c r="G8" s="10" t="s">
        <v>986</v>
      </c>
      <c r="H8" s="13" t="s">
        <v>5460</v>
      </c>
      <c r="I8" s="10" t="s">
        <v>2599</v>
      </c>
      <c r="J8" s="10" t="s">
        <v>2599</v>
      </c>
      <c r="K8" s="9" t="s">
        <v>5461</v>
      </c>
      <c r="L8" s="12" t="s">
        <v>5462</v>
      </c>
      <c r="M8" s="19" t="s">
        <v>1115</v>
      </c>
      <c r="N8" s="4" t="s">
        <v>2652</v>
      </c>
      <c r="O8" s="10" t="s">
        <v>2654</v>
      </c>
      <c r="P8" s="10" t="s">
        <v>5463</v>
      </c>
      <c r="Q8" s="4" t="s">
        <v>5464</v>
      </c>
      <c r="R8" s="4" t="s">
        <v>5464</v>
      </c>
      <c r="S8" s="9" t="s">
        <v>5465</v>
      </c>
      <c r="T8" s="151" t="s">
        <v>5466</v>
      </c>
      <c r="U8" s="10"/>
      <c r="V8" s="21" t="s">
        <v>5398</v>
      </c>
      <c r="W8" s="21" t="s">
        <v>5398</v>
      </c>
      <c r="X8" s="10" t="s">
        <v>33</v>
      </c>
      <c r="Y8" s="21" t="s">
        <v>5398</v>
      </c>
      <c r="Z8" s="10" t="s">
        <v>2434</v>
      </c>
      <c r="AA8" s="21" t="s">
        <v>5398</v>
      </c>
      <c r="AB8" s="3" t="s">
        <v>2475</v>
      </c>
      <c r="AC8" s="3" t="s">
        <v>3148</v>
      </c>
      <c r="AD8" s="13"/>
      <c r="AE8" s="6"/>
      <c r="AF8" s="10"/>
      <c r="AG8" s="10"/>
      <c r="AH8" s="16" t="s">
        <v>28</v>
      </c>
      <c r="AI8" s="16" t="s">
        <v>27</v>
      </c>
      <c r="AJ8" s="3" t="s">
        <v>3151</v>
      </c>
      <c r="AK8" s="8" t="s">
        <v>3139</v>
      </c>
      <c r="AL8" s="13" t="s">
        <v>5467</v>
      </c>
      <c r="AM8" s="13" t="s">
        <v>5468</v>
      </c>
      <c r="AN8" s="13" t="s">
        <v>5469</v>
      </c>
      <c r="AO8" s="10" t="s">
        <v>3233</v>
      </c>
      <c r="AP8" s="10" t="s">
        <v>4647</v>
      </c>
      <c r="AQ8" s="13" t="s">
        <v>5470</v>
      </c>
      <c r="AR8" s="10" t="s">
        <v>3336</v>
      </c>
      <c r="AS8" s="10"/>
      <c r="AT8" s="10"/>
      <c r="AU8" s="10"/>
      <c r="AV8" s="10"/>
      <c r="AW8" s="10"/>
      <c r="AX8" s="3" t="s">
        <v>2417</v>
      </c>
      <c r="AY8" s="13" t="s">
        <v>5471</v>
      </c>
      <c r="AZ8" s="10" t="s">
        <v>3522</v>
      </c>
      <c r="BA8" s="3" t="s">
        <v>2417</v>
      </c>
      <c r="BB8" s="3"/>
      <c r="BC8" s="10" t="s">
        <v>32</v>
      </c>
      <c r="BD8" s="3" t="s">
        <v>32</v>
      </c>
      <c r="BE8" s="13" t="s">
        <v>5472</v>
      </c>
      <c r="BF8" s="10" t="s">
        <v>3336</v>
      </c>
      <c r="BG8" s="133" t="s">
        <v>32</v>
      </c>
      <c r="BH8" s="10"/>
      <c r="BI8" s="10"/>
      <c r="BJ8" s="10"/>
      <c r="BK8" s="10"/>
      <c r="BL8" s="10"/>
      <c r="BM8" s="10"/>
      <c r="BN8" s="10"/>
      <c r="BO8" s="10"/>
      <c r="BP8" s="10"/>
      <c r="BQ8" s="27"/>
      <c r="BR8" s="131" t="s">
        <v>3233</v>
      </c>
    </row>
    <row r="9" spans="1:70" s="161" customFormat="1" ht="40.15" customHeight="1" x14ac:dyDescent="0.25">
      <c r="A9" s="13" t="s">
        <v>5190</v>
      </c>
      <c r="B9" s="14" t="s">
        <v>2461</v>
      </c>
      <c r="C9" s="10" t="s">
        <v>938</v>
      </c>
      <c r="D9" s="10"/>
      <c r="E9" s="10" t="s">
        <v>938</v>
      </c>
      <c r="F9" s="10" t="s">
        <v>19</v>
      </c>
      <c r="G9" s="19" t="s">
        <v>2834</v>
      </c>
      <c r="H9" s="13" t="s">
        <v>3124</v>
      </c>
      <c r="I9" s="10" t="s">
        <v>2599</v>
      </c>
      <c r="J9" s="10" t="s">
        <v>2599</v>
      </c>
      <c r="K9" s="20" t="s">
        <v>2462</v>
      </c>
      <c r="L9" s="20" t="s">
        <v>2463</v>
      </c>
      <c r="M9" s="19" t="s">
        <v>1115</v>
      </c>
      <c r="N9" s="19" t="s">
        <v>2652</v>
      </c>
      <c r="O9" s="10" t="s">
        <v>2505</v>
      </c>
      <c r="P9" s="10" t="s">
        <v>2834</v>
      </c>
      <c r="Q9" s="10" t="s">
        <v>2464</v>
      </c>
      <c r="R9" s="6"/>
      <c r="S9" s="20"/>
      <c r="T9" s="19"/>
      <c r="U9" s="10" t="e">
        <v>#N/A</v>
      </c>
      <c r="V9" s="6"/>
      <c r="W9" s="13" t="s">
        <v>2465</v>
      </c>
      <c r="X9" s="10" t="s">
        <v>33</v>
      </c>
      <c r="Y9" s="21">
        <v>43556</v>
      </c>
      <c r="Z9" s="10" t="s">
        <v>2434</v>
      </c>
      <c r="AA9" s="21" t="s">
        <v>2465</v>
      </c>
      <c r="AB9" s="3" t="s">
        <v>2475</v>
      </c>
      <c r="AC9" s="3" t="s">
        <v>3148</v>
      </c>
      <c r="AD9" s="19"/>
      <c r="AE9" s="6"/>
      <c r="AF9" s="19"/>
      <c r="AG9" s="19"/>
      <c r="AH9" s="16" t="s">
        <v>28</v>
      </c>
      <c r="AI9" s="16" t="s">
        <v>27</v>
      </c>
      <c r="AJ9" s="3" t="s">
        <v>3151</v>
      </c>
      <c r="AK9" s="8" t="s">
        <v>3139</v>
      </c>
      <c r="AL9" s="13" t="s">
        <v>4630</v>
      </c>
      <c r="AM9" s="19" t="s">
        <v>2466</v>
      </c>
      <c r="AN9" s="13" t="s">
        <v>4631</v>
      </c>
      <c r="AO9" s="10" t="s">
        <v>3233</v>
      </c>
      <c r="AP9" s="10" t="s">
        <v>966</v>
      </c>
      <c r="AQ9" s="15">
        <v>43311</v>
      </c>
      <c r="AR9" s="10" t="s">
        <v>3397</v>
      </c>
      <c r="AS9" s="19"/>
      <c r="AT9" s="19"/>
      <c r="AU9" s="19"/>
      <c r="AV9" s="19"/>
      <c r="AW9" s="19"/>
      <c r="AX9" s="3" t="s">
        <v>963</v>
      </c>
      <c r="AY9" s="13" t="s">
        <v>4632</v>
      </c>
      <c r="AZ9" s="15" t="s">
        <v>2466</v>
      </c>
      <c r="BA9" s="3" t="s">
        <v>963</v>
      </c>
      <c r="BB9" s="3"/>
      <c r="BC9" s="10" t="s">
        <v>963</v>
      </c>
      <c r="BD9" s="3" t="s">
        <v>937</v>
      </c>
      <c r="BE9" s="13" t="s">
        <v>4633</v>
      </c>
      <c r="BF9" s="10" t="s">
        <v>3353</v>
      </c>
      <c r="BG9" s="133" t="s">
        <v>963</v>
      </c>
      <c r="BH9" s="19"/>
      <c r="BI9" s="19"/>
      <c r="BJ9" s="19"/>
      <c r="BK9" s="19"/>
      <c r="BL9" s="19"/>
      <c r="BM9" s="19"/>
      <c r="BN9" s="19"/>
      <c r="BO9" s="19"/>
      <c r="BP9" s="19"/>
      <c r="BQ9" s="14"/>
      <c r="BR9" s="131" t="s">
        <v>3233</v>
      </c>
    </row>
    <row r="11" spans="1:70" s="89" customFormat="1" ht="31.15" customHeight="1" x14ac:dyDescent="0.2">
      <c r="A11" s="213" t="s">
        <v>4659</v>
      </c>
      <c r="B11" s="215" t="s">
        <v>941</v>
      </c>
      <c r="C11" s="215" t="s">
        <v>4660</v>
      </c>
      <c r="D11" s="213" t="s">
        <v>4661</v>
      </c>
      <c r="E11" s="213"/>
      <c r="F11" s="213"/>
      <c r="G11" s="213"/>
      <c r="H11" s="213"/>
      <c r="I11" s="213" t="s">
        <v>4662</v>
      </c>
      <c r="J11" s="213" t="s">
        <v>3274</v>
      </c>
      <c r="K11" s="213"/>
      <c r="L11" s="213"/>
      <c r="M11" s="213"/>
      <c r="N11" s="213"/>
      <c r="O11" s="213"/>
      <c r="P11" s="213" t="s">
        <v>4663</v>
      </c>
      <c r="Q11" s="213"/>
      <c r="R11" s="213"/>
      <c r="S11" s="213"/>
      <c r="T11" s="213"/>
      <c r="U11" s="213"/>
      <c r="V11" s="213"/>
      <c r="W11" s="213"/>
      <c r="X11" s="213"/>
      <c r="Y11" s="213" t="s">
        <v>4664</v>
      </c>
      <c r="Z11" s="213"/>
      <c r="AA11" s="213"/>
      <c r="AB11" s="213"/>
      <c r="AC11" s="213"/>
      <c r="AD11" s="213"/>
      <c r="AE11" s="213"/>
      <c r="AF11" s="213"/>
      <c r="AG11" s="213"/>
      <c r="AH11" s="213"/>
      <c r="AI11" s="213" t="s">
        <v>4665</v>
      </c>
      <c r="AJ11" s="213"/>
      <c r="AK11" s="213"/>
      <c r="AL11" s="213" t="s">
        <v>4666</v>
      </c>
      <c r="AM11" s="213"/>
      <c r="AN11" s="213" t="s">
        <v>4667</v>
      </c>
      <c r="AO11" s="213" t="s">
        <v>52</v>
      </c>
    </row>
    <row r="12" spans="1:70" s="89" customFormat="1" ht="75.599999999999994" customHeight="1" x14ac:dyDescent="0.2">
      <c r="A12" s="213"/>
      <c r="B12" s="216"/>
      <c r="C12" s="216"/>
      <c r="D12" s="106" t="s">
        <v>4668</v>
      </c>
      <c r="E12" s="106" t="s">
        <v>4669</v>
      </c>
      <c r="F12" s="106" t="s">
        <v>4670</v>
      </c>
      <c r="G12" s="106" t="s">
        <v>3145</v>
      </c>
      <c r="H12" s="106" t="s">
        <v>3148</v>
      </c>
      <c r="I12" s="213"/>
      <c r="J12" s="106" t="s">
        <v>29</v>
      </c>
      <c r="K12" s="106" t="s">
        <v>35</v>
      </c>
      <c r="L12" s="106" t="s">
        <v>68</v>
      </c>
      <c r="M12" s="106" t="s">
        <v>134</v>
      </c>
      <c r="N12" s="106" t="s">
        <v>45</v>
      </c>
      <c r="O12" s="106" t="s">
        <v>4671</v>
      </c>
      <c r="P12" s="106" t="s">
        <v>1080</v>
      </c>
      <c r="Q12" s="106" t="s">
        <v>963</v>
      </c>
      <c r="R12" s="106" t="s">
        <v>3149</v>
      </c>
      <c r="S12" s="106" t="s">
        <v>3150</v>
      </c>
      <c r="T12" s="106" t="s">
        <v>3129</v>
      </c>
      <c r="U12" s="106" t="s">
        <v>3151</v>
      </c>
      <c r="V12" s="106" t="s">
        <v>957</v>
      </c>
      <c r="W12" s="106" t="s">
        <v>2417</v>
      </c>
      <c r="X12" s="106" t="s">
        <v>4672</v>
      </c>
      <c r="Y12" s="106" t="s">
        <v>1080</v>
      </c>
      <c r="Z12" s="106" t="s">
        <v>963</v>
      </c>
      <c r="AA12" s="106" t="s">
        <v>2367</v>
      </c>
      <c r="AB12" s="106" t="s">
        <v>3149</v>
      </c>
      <c r="AC12" s="106" t="s">
        <v>3150</v>
      </c>
      <c r="AD12" s="106" t="s">
        <v>3129</v>
      </c>
      <c r="AE12" s="106" t="s">
        <v>3151</v>
      </c>
      <c r="AF12" s="106" t="s">
        <v>32</v>
      </c>
      <c r="AG12" s="106" t="s">
        <v>48</v>
      </c>
      <c r="AH12" s="106" t="s">
        <v>3152</v>
      </c>
      <c r="AI12" s="106" t="s">
        <v>4673</v>
      </c>
      <c r="AJ12" s="106" t="s">
        <v>3149</v>
      </c>
      <c r="AK12" s="106" t="s">
        <v>4674</v>
      </c>
      <c r="AL12" s="106" t="s">
        <v>4675</v>
      </c>
      <c r="AM12" s="106" t="s">
        <v>4676</v>
      </c>
      <c r="AN12" s="213"/>
      <c r="AO12" s="213"/>
    </row>
    <row r="13" spans="1:70" s="72" customFormat="1" ht="52.9" customHeight="1" x14ac:dyDescent="0.2">
      <c r="A13" s="36"/>
      <c r="B13" s="73"/>
      <c r="C13" s="106">
        <f>SUM(D13:H13)</f>
        <v>3</v>
      </c>
      <c r="D13" s="38">
        <f>SUM((COUNTIF($AB$7:$AB$41,"HT")+(COUNTIF($AB$7:$AB$41,"TK")+(COUNTIF($AB$7:$AB$41,"TP"))+(COUNTIF($AB$7:$AB$41,"TTT")))))</f>
        <v>1</v>
      </c>
      <c r="E13" s="38">
        <f>SUM((COUNTIF($AB$7:$AB$41,"PHT")+(COUNTIF($AB$7:$AB$41,"PK")+(COUNTIF($AB$7:$AB$41,"PTP"))+(COUNTIF($AB$7:$AB$41,"PTT")))))</f>
        <v>0</v>
      </c>
      <c r="F13" s="38">
        <f>SUM((COUNTIF($AB$7:$AB$41,"TBM")+(COUNTIF($AB$7:$AB$41,"TT"))))</f>
        <v>0</v>
      </c>
      <c r="G13" s="38">
        <f>COUNTIF($AB$7:$AB$41,"NV")</f>
        <v>0</v>
      </c>
      <c r="H13" s="38">
        <f>COUNTIF($AB$7:$AB$41,"GV")</f>
        <v>2</v>
      </c>
      <c r="I13" s="38">
        <f>COUNTIF($D$7:$D$41,"x")</f>
        <v>0</v>
      </c>
      <c r="J13" s="38">
        <f>COUNTIF($AJ$7:$AJ$41,"TS")</f>
        <v>0</v>
      </c>
      <c r="K13" s="38">
        <f>COUNTIF($AJ$7:$AJ$41,"THS")</f>
        <v>3</v>
      </c>
      <c r="L13" s="38">
        <f>COUNTIF($AJ$7:$AJ$41,"DH")</f>
        <v>0</v>
      </c>
      <c r="M13" s="38">
        <f>COUNTIF($AJ$7:$AJ$41,"CD")</f>
        <v>0</v>
      </c>
      <c r="N13" s="38">
        <f>COUNTIF($AJ$7:$AJ$9,"TC")</f>
        <v>0</v>
      </c>
      <c r="O13" s="38">
        <f>COUNTIF($AJ$7:$AJ$9,"")</f>
        <v>0</v>
      </c>
      <c r="P13" s="38">
        <f>COUNTIF($BA$7:$BA$41,"A")</f>
        <v>0</v>
      </c>
      <c r="Q13" s="38">
        <f>COUNTIF($BA$7:$BA$41,"B")</f>
        <v>2</v>
      </c>
      <c r="R13" s="38">
        <f>COUNTIF($BA$7:$BA$41,"TC")</f>
        <v>0</v>
      </c>
      <c r="S13" s="38">
        <f>COUNTIF($BA$7:$BA$41,"CD")</f>
        <v>0</v>
      </c>
      <c r="T13" s="38">
        <f>COUNTIF($BA$7:$BA$41,"DH")</f>
        <v>0</v>
      </c>
      <c r="U13" s="38">
        <f>COUNTIF($BA$7:$BA$41,"THS")</f>
        <v>0</v>
      </c>
      <c r="V13" s="38">
        <f>COUNTIF($BB$7:$BB$41,"IC3")</f>
        <v>0</v>
      </c>
      <c r="W13" s="38">
        <f>COUNTIF($BA$7:$BA$41,"UD CNTT CB")</f>
        <v>1</v>
      </c>
      <c r="X13" s="38">
        <f>COUNTIF($BA$7:$BA$41,"UD CNTT NC")</f>
        <v>0</v>
      </c>
      <c r="Y13" s="120">
        <f>SUM((COUNTIF($BG$7:$BG$41,"A"))+(COUNTIF($BG$7:$BG$41,"A1")))</f>
        <v>0</v>
      </c>
      <c r="Z13" s="120">
        <f>SUM((COUNTIF($BG$7:$BG$41,"B"))+(COUNTIF($BG$7:$BG$41,"A2")))</f>
        <v>2</v>
      </c>
      <c r="AA13" s="38">
        <f>COUNTIF($BG$7:$BG$41,"C")</f>
        <v>0</v>
      </c>
      <c r="AB13" s="38">
        <f>COUNTIF($BG$7:$BG$41,"TC")</f>
        <v>0</v>
      </c>
      <c r="AC13" s="38">
        <f>COUNTIF($BG$7:$BG$41,"CD")</f>
        <v>0</v>
      </c>
      <c r="AD13" s="38">
        <f>COUNTIF($BG$7:$BG$41,"DH")</f>
        <v>0</v>
      </c>
      <c r="AE13" s="38">
        <f>COUNTIF($BG$7:$BG$41,"THS")</f>
        <v>0</v>
      </c>
      <c r="AF13" s="38">
        <f>COUNTIF($BG$7:$BG$41,"B1")</f>
        <v>1</v>
      </c>
      <c r="AG13" s="38">
        <f>COUNTIF($BG$7:$BG$41,"B2")</f>
        <v>0</v>
      </c>
      <c r="AH13" s="38">
        <f>COUNTIF($BG$7:$BG$41,"C1")</f>
        <v>0</v>
      </c>
      <c r="AI13" s="38">
        <f>COUNTIF($BH$7:$BH$41,"Sơ cấp")</f>
        <v>0</v>
      </c>
      <c r="AJ13" s="38">
        <f>COUNTIF($BH$7:$BH$41,"Trung cấp")</f>
        <v>0</v>
      </c>
      <c r="AK13" s="38">
        <f>COUNTIF($BH$7:$BH$41,"Cao cấp")</f>
        <v>0</v>
      </c>
      <c r="AL13" s="38">
        <f>COUNTIF($X$7:$X$41,"Sở GDĐT TPHCM")</f>
        <v>3</v>
      </c>
      <c r="AM13" s="38">
        <f>COUNTIF($X$7:$X$41,"Trường CĐ Lý Tự Trọng TPHCM")</f>
        <v>0</v>
      </c>
      <c r="AN13" s="38">
        <f>COUNTIF($AG$7:$AG$41,"x")</f>
        <v>0</v>
      </c>
      <c r="AO13" s="38">
        <f>COUNTIF($F$7:$F$41,"Nữ")</f>
        <v>0</v>
      </c>
    </row>
    <row r="1247" spans="42:42" x14ac:dyDescent="0.25">
      <c r="AP1247" s="1">
        <f>COUNTIF(AJ7:AJ9,"Thạc sỹ")</f>
        <v>0</v>
      </c>
    </row>
  </sheetData>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hyperlinks>
    <hyperlink ref="T8"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7" activePane="bottomLeft" state="frozen"/>
      <selection activeCell="A4" sqref="A4"/>
      <selection pane="bottomLeft" activeCell="B14" sqref="B7:B14"/>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19"/>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5262</v>
      </c>
      <c r="B7" s="2" t="s">
        <v>128</v>
      </c>
      <c r="C7" s="10"/>
      <c r="D7" s="10" t="s">
        <v>938</v>
      </c>
      <c r="E7" s="10" t="s">
        <v>938</v>
      </c>
      <c r="F7" s="3" t="s">
        <v>19</v>
      </c>
      <c r="G7" s="3" t="s">
        <v>995</v>
      </c>
      <c r="H7" s="3" t="s">
        <v>129</v>
      </c>
      <c r="I7" s="3" t="s">
        <v>942</v>
      </c>
      <c r="J7" s="3" t="s">
        <v>950</v>
      </c>
      <c r="K7" s="4" t="s">
        <v>1598</v>
      </c>
      <c r="L7" s="5" t="s">
        <v>1599</v>
      </c>
      <c r="M7" s="4" t="s">
        <v>1116</v>
      </c>
      <c r="N7" s="4" t="s">
        <v>2652</v>
      </c>
      <c r="O7" s="10" t="s">
        <v>2654</v>
      </c>
      <c r="P7" s="10" t="s">
        <v>2673</v>
      </c>
      <c r="Q7" s="4" t="s">
        <v>1600</v>
      </c>
      <c r="R7" s="6"/>
      <c r="S7" s="4" t="s">
        <v>1601</v>
      </c>
      <c r="T7" s="19" t="s">
        <v>1602</v>
      </c>
      <c r="U7" s="10" t="s">
        <v>2868</v>
      </c>
      <c r="V7" s="6"/>
      <c r="W7" s="7" t="s">
        <v>95</v>
      </c>
      <c r="X7" s="3" t="s">
        <v>33</v>
      </c>
      <c r="Y7" s="7" t="s">
        <v>130</v>
      </c>
      <c r="Z7" s="3" t="s">
        <v>24</v>
      </c>
      <c r="AA7" s="7" t="s">
        <v>95</v>
      </c>
      <c r="AB7" s="3" t="s">
        <v>4698</v>
      </c>
      <c r="AC7" s="3" t="s">
        <v>65</v>
      </c>
      <c r="AD7" s="7" t="s">
        <v>131</v>
      </c>
      <c r="AE7" s="6"/>
      <c r="AF7" s="3" t="s">
        <v>21</v>
      </c>
      <c r="AG7" s="3" t="s">
        <v>938</v>
      </c>
      <c r="AH7" s="3" t="s">
        <v>27</v>
      </c>
      <c r="AI7" s="3" t="s">
        <v>28</v>
      </c>
      <c r="AJ7" s="3" t="s">
        <v>3151</v>
      </c>
      <c r="AK7" s="8" t="s">
        <v>3139</v>
      </c>
      <c r="AL7" s="8" t="s">
        <v>4498</v>
      </c>
      <c r="AM7" s="8" t="s">
        <v>4499</v>
      </c>
      <c r="AN7" s="13" t="s">
        <v>4500</v>
      </c>
      <c r="AO7" s="136" t="s">
        <v>3289</v>
      </c>
      <c r="AP7" s="8" t="s">
        <v>2476</v>
      </c>
      <c r="AQ7" s="8" t="s">
        <v>4501</v>
      </c>
      <c r="AR7" s="8" t="s">
        <v>4502</v>
      </c>
      <c r="AS7" s="3"/>
      <c r="AT7" s="3"/>
      <c r="AU7" s="3"/>
      <c r="AV7" s="3"/>
      <c r="AW7" s="3"/>
      <c r="AX7" s="3" t="s">
        <v>1080</v>
      </c>
      <c r="AY7" s="13" t="s">
        <v>4879</v>
      </c>
      <c r="AZ7" s="10" t="s">
        <v>3144</v>
      </c>
      <c r="BA7" s="3" t="s">
        <v>1080</v>
      </c>
      <c r="BB7" s="3"/>
      <c r="BC7" s="8" t="s">
        <v>3372</v>
      </c>
      <c r="BD7" s="3" t="s">
        <v>32</v>
      </c>
      <c r="BE7" s="13" t="s">
        <v>4504</v>
      </c>
      <c r="BF7" s="13" t="s">
        <v>4505</v>
      </c>
      <c r="BG7" s="3" t="s">
        <v>32</v>
      </c>
      <c r="BH7" s="135" t="s">
        <v>45</v>
      </c>
      <c r="BI7" s="3"/>
      <c r="BJ7" s="3"/>
      <c r="BK7" s="3" t="s">
        <v>21</v>
      </c>
      <c r="BL7" s="3"/>
      <c r="BM7" s="3"/>
      <c r="BN7" s="8" t="s">
        <v>4506</v>
      </c>
      <c r="BO7" s="8" t="s">
        <v>4507</v>
      </c>
      <c r="BP7" s="8" t="s">
        <v>4508</v>
      </c>
      <c r="BQ7" s="26" t="s">
        <v>4509</v>
      </c>
      <c r="BR7" s="131" t="s">
        <v>3233</v>
      </c>
    </row>
    <row r="8" spans="1:70" s="161" customFormat="1" ht="40.15" customHeight="1" x14ac:dyDescent="0.25">
      <c r="A8" s="13" t="s">
        <v>5263</v>
      </c>
      <c r="B8" s="2" t="s">
        <v>204</v>
      </c>
      <c r="C8" s="6"/>
      <c r="D8" s="6"/>
      <c r="E8" s="6"/>
      <c r="F8" s="3" t="s">
        <v>52</v>
      </c>
      <c r="G8" s="3" t="s">
        <v>1013</v>
      </c>
      <c r="H8" s="3" t="s">
        <v>205</v>
      </c>
      <c r="I8" s="3" t="s">
        <v>950</v>
      </c>
      <c r="J8" s="3" t="s">
        <v>950</v>
      </c>
      <c r="K8" s="9" t="s">
        <v>2556</v>
      </c>
      <c r="L8" s="12" t="s">
        <v>2557</v>
      </c>
      <c r="M8" s="4" t="s">
        <v>2558</v>
      </c>
      <c r="N8" s="4" t="s">
        <v>2652</v>
      </c>
      <c r="O8" s="10" t="s">
        <v>2505</v>
      </c>
      <c r="P8" s="10" t="s">
        <v>2674</v>
      </c>
      <c r="Q8" s="4" t="s">
        <v>1768</v>
      </c>
      <c r="R8" s="6"/>
      <c r="S8" s="4" t="s">
        <v>1769</v>
      </c>
      <c r="T8" s="19" t="s">
        <v>1770</v>
      </c>
      <c r="U8" s="10" t="s">
        <v>2869</v>
      </c>
      <c r="V8" s="6"/>
      <c r="W8" s="7" t="s">
        <v>206</v>
      </c>
      <c r="X8" s="3" t="s">
        <v>33</v>
      </c>
      <c r="Y8" s="7" t="s">
        <v>206</v>
      </c>
      <c r="Z8" s="3" t="s">
        <v>86</v>
      </c>
      <c r="AA8" s="7" t="s">
        <v>95</v>
      </c>
      <c r="AB8" s="3" t="s">
        <v>4695</v>
      </c>
      <c r="AC8" s="3" t="s">
        <v>133</v>
      </c>
      <c r="AD8" s="7" t="s">
        <v>207</v>
      </c>
      <c r="AE8" s="6"/>
      <c r="AF8" s="7" t="s">
        <v>208</v>
      </c>
      <c r="AG8" s="7" t="s">
        <v>938</v>
      </c>
      <c r="AH8" s="3" t="s">
        <v>27</v>
      </c>
      <c r="AI8" s="3" t="s">
        <v>28</v>
      </c>
      <c r="AJ8" s="3" t="s">
        <v>4700</v>
      </c>
      <c r="AK8" s="3" t="s">
        <v>68</v>
      </c>
      <c r="AL8" s="3" t="s">
        <v>209</v>
      </c>
      <c r="AM8" s="3" t="s">
        <v>2458</v>
      </c>
      <c r="AN8" s="13" t="s">
        <v>4878</v>
      </c>
      <c r="AO8" s="136" t="s">
        <v>3233</v>
      </c>
      <c r="AP8" s="3"/>
      <c r="AQ8" s="3"/>
      <c r="AR8" s="3"/>
      <c r="AS8" s="3"/>
      <c r="AT8" s="3"/>
      <c r="AU8" s="3"/>
      <c r="AV8" s="3"/>
      <c r="AW8" s="3"/>
      <c r="AX8" s="3" t="s">
        <v>1080</v>
      </c>
      <c r="AY8" s="13" t="s">
        <v>5554</v>
      </c>
      <c r="AZ8" s="10" t="s">
        <v>3336</v>
      </c>
      <c r="BA8" s="3" t="s">
        <v>1080</v>
      </c>
      <c r="BB8" s="3"/>
      <c r="BC8" s="10" t="s">
        <v>3129</v>
      </c>
      <c r="BD8" s="3" t="s">
        <v>3152</v>
      </c>
      <c r="BE8" s="13" t="s">
        <v>4880</v>
      </c>
      <c r="BF8" s="10" t="s">
        <v>3336</v>
      </c>
      <c r="BG8" s="3" t="s">
        <v>4700</v>
      </c>
      <c r="BH8" s="3" t="s">
        <v>45</v>
      </c>
      <c r="BI8" s="8" t="s">
        <v>4881</v>
      </c>
      <c r="BJ8" s="3" t="s">
        <v>3459</v>
      </c>
      <c r="BK8" s="3" t="s">
        <v>21</v>
      </c>
      <c r="BL8" s="3"/>
      <c r="BM8" s="3"/>
      <c r="BN8" s="8" t="s">
        <v>4882</v>
      </c>
      <c r="BO8" s="8" t="s">
        <v>4883</v>
      </c>
      <c r="BP8" s="8" t="s">
        <v>4508</v>
      </c>
      <c r="BQ8" s="138" t="s">
        <v>5540</v>
      </c>
      <c r="BR8" s="131" t="s">
        <v>3233</v>
      </c>
    </row>
    <row r="9" spans="1:70" s="161" customFormat="1" ht="40.15" customHeight="1" x14ac:dyDescent="0.25">
      <c r="A9" s="13" t="s">
        <v>5264</v>
      </c>
      <c r="B9" s="2" t="s">
        <v>720</v>
      </c>
      <c r="C9" s="6"/>
      <c r="D9" s="6"/>
      <c r="E9" s="6"/>
      <c r="F9" s="3" t="s">
        <v>52</v>
      </c>
      <c r="G9" s="3" t="s">
        <v>991</v>
      </c>
      <c r="H9" s="3" t="s">
        <v>721</v>
      </c>
      <c r="I9" s="3" t="s">
        <v>950</v>
      </c>
      <c r="J9" s="3" t="s">
        <v>950</v>
      </c>
      <c r="K9" s="4" t="s">
        <v>1232</v>
      </c>
      <c r="L9" s="5" t="s">
        <v>1233</v>
      </c>
      <c r="M9" s="4" t="s">
        <v>1130</v>
      </c>
      <c r="N9" s="4" t="s">
        <v>2652</v>
      </c>
      <c r="O9" s="10" t="s">
        <v>2505</v>
      </c>
      <c r="P9" s="10" t="s">
        <v>2675</v>
      </c>
      <c r="Q9" s="4" t="s">
        <v>1234</v>
      </c>
      <c r="R9" s="6"/>
      <c r="S9" s="4" t="s">
        <v>1235</v>
      </c>
      <c r="T9" s="4" t="s">
        <v>21</v>
      </c>
      <c r="U9" s="10" t="s">
        <v>2870</v>
      </c>
      <c r="V9" s="6"/>
      <c r="W9" s="7" t="s">
        <v>307</v>
      </c>
      <c r="X9" s="3" t="s">
        <v>33</v>
      </c>
      <c r="Y9" s="7" t="s">
        <v>41</v>
      </c>
      <c r="Z9" s="3" t="s">
        <v>86</v>
      </c>
      <c r="AA9" s="7" t="s">
        <v>41</v>
      </c>
      <c r="AB9" s="3" t="s">
        <v>3146</v>
      </c>
      <c r="AC9" s="3" t="s">
        <v>3145</v>
      </c>
      <c r="AD9" s="3" t="s">
        <v>21</v>
      </c>
      <c r="AE9" s="6"/>
      <c r="AF9" s="3" t="s">
        <v>21</v>
      </c>
      <c r="AG9" s="3"/>
      <c r="AH9" s="3" t="s">
        <v>27</v>
      </c>
      <c r="AI9" s="3" t="s">
        <v>28</v>
      </c>
      <c r="AJ9" s="3" t="s">
        <v>3149</v>
      </c>
      <c r="AK9" s="3" t="s">
        <v>45</v>
      </c>
      <c r="AL9" s="3" t="s">
        <v>209</v>
      </c>
      <c r="AM9" s="3" t="s">
        <v>4876</v>
      </c>
      <c r="AN9" s="13" t="s">
        <v>111</v>
      </c>
      <c r="AO9" s="136" t="s">
        <v>3312</v>
      </c>
      <c r="AP9" s="10"/>
      <c r="AQ9" s="10"/>
      <c r="AR9" s="10"/>
      <c r="AS9" s="10"/>
      <c r="AT9" s="10"/>
      <c r="AU9" s="10"/>
      <c r="AV9" s="10"/>
      <c r="AW9" s="10"/>
      <c r="AX9" s="8" t="s">
        <v>3490</v>
      </c>
      <c r="AY9" s="13" t="s">
        <v>4886</v>
      </c>
      <c r="AZ9" s="13" t="s">
        <v>5555</v>
      </c>
      <c r="BA9" s="3" t="s">
        <v>963</v>
      </c>
      <c r="BB9" s="3"/>
      <c r="BC9" s="10" t="s">
        <v>963</v>
      </c>
      <c r="BD9" s="3" t="s">
        <v>937</v>
      </c>
      <c r="BE9" s="13" t="s">
        <v>5553</v>
      </c>
      <c r="BF9" s="10" t="s">
        <v>3353</v>
      </c>
      <c r="BG9" s="3" t="s">
        <v>963</v>
      </c>
      <c r="BH9" s="3" t="s">
        <v>21</v>
      </c>
      <c r="BI9" s="3"/>
      <c r="BJ9" s="3"/>
      <c r="BK9" s="3" t="s">
        <v>21</v>
      </c>
      <c r="BL9" s="3"/>
      <c r="BM9" s="3"/>
      <c r="BN9" s="3" t="s">
        <v>21</v>
      </c>
      <c r="BO9" s="3"/>
      <c r="BP9" s="3"/>
      <c r="BQ9" s="27" t="s">
        <v>4877</v>
      </c>
      <c r="BR9" s="131"/>
    </row>
    <row r="10" spans="1:70" s="161" customFormat="1" ht="40.15" customHeight="1" x14ac:dyDescent="0.25">
      <c r="A10" s="13" t="s">
        <v>5265</v>
      </c>
      <c r="B10" s="2" t="s">
        <v>866</v>
      </c>
      <c r="C10" s="6"/>
      <c r="D10" s="6"/>
      <c r="E10" s="6"/>
      <c r="F10" s="3" t="s">
        <v>52</v>
      </c>
      <c r="G10" s="3" t="s">
        <v>979</v>
      </c>
      <c r="H10" s="3" t="s">
        <v>867</v>
      </c>
      <c r="I10" s="3" t="s">
        <v>950</v>
      </c>
      <c r="J10" s="3" t="s">
        <v>950</v>
      </c>
      <c r="K10" s="4" t="s">
        <v>1341</v>
      </c>
      <c r="L10" s="5" t="s">
        <v>1342</v>
      </c>
      <c r="M10" s="4" t="s">
        <v>1116</v>
      </c>
      <c r="N10" s="4" t="s">
        <v>2652</v>
      </c>
      <c r="O10" s="10" t="s">
        <v>2505</v>
      </c>
      <c r="P10" s="10" t="s">
        <v>1050</v>
      </c>
      <c r="Q10" s="4" t="s">
        <v>1343</v>
      </c>
      <c r="R10" s="6"/>
      <c r="S10" s="4" t="s">
        <v>1344</v>
      </c>
      <c r="T10" s="19" t="s">
        <v>1345</v>
      </c>
      <c r="U10" s="10" t="s">
        <v>2871</v>
      </c>
      <c r="V10" s="6"/>
      <c r="W10" s="7" t="s">
        <v>317</v>
      </c>
      <c r="X10" s="3" t="s">
        <v>33</v>
      </c>
      <c r="Y10" s="7" t="s">
        <v>868</v>
      </c>
      <c r="Z10" s="3" t="s">
        <v>86</v>
      </c>
      <c r="AA10" s="7" t="s">
        <v>868</v>
      </c>
      <c r="AB10" s="3" t="s">
        <v>3146</v>
      </c>
      <c r="AC10" s="3" t="s">
        <v>3145</v>
      </c>
      <c r="AD10" s="3" t="s">
        <v>21</v>
      </c>
      <c r="AE10" s="6"/>
      <c r="AF10" s="3" t="s">
        <v>21</v>
      </c>
      <c r="AG10" s="3"/>
      <c r="AH10" s="3" t="s">
        <v>27</v>
      </c>
      <c r="AI10" s="3" t="s">
        <v>28</v>
      </c>
      <c r="AJ10" s="3" t="s">
        <v>4700</v>
      </c>
      <c r="AK10" s="3" t="s">
        <v>68</v>
      </c>
      <c r="AL10" s="3" t="s">
        <v>869</v>
      </c>
      <c r="AM10" s="3" t="s">
        <v>2458</v>
      </c>
      <c r="AN10" s="13" t="s">
        <v>4885</v>
      </c>
      <c r="AO10" s="136" t="s">
        <v>3233</v>
      </c>
      <c r="AP10" s="10"/>
      <c r="AQ10" s="10"/>
      <c r="AR10" s="10"/>
      <c r="AS10" s="10"/>
      <c r="AT10" s="10"/>
      <c r="AU10" s="10"/>
      <c r="AV10" s="10"/>
      <c r="AW10" s="10"/>
      <c r="AX10" s="3" t="s">
        <v>1080</v>
      </c>
      <c r="AY10" s="13" t="s">
        <v>4868</v>
      </c>
      <c r="AZ10" s="10" t="s">
        <v>2472</v>
      </c>
      <c r="BA10" s="3" t="s">
        <v>1080</v>
      </c>
      <c r="BB10" s="3"/>
      <c r="BC10" s="10" t="s">
        <v>963</v>
      </c>
      <c r="BD10" s="3" t="s">
        <v>937</v>
      </c>
      <c r="BE10" s="13" t="s">
        <v>3194</v>
      </c>
      <c r="BF10" s="10" t="s">
        <v>3144</v>
      </c>
      <c r="BG10" s="3" t="s">
        <v>963</v>
      </c>
      <c r="BH10" s="3" t="s">
        <v>97</v>
      </c>
      <c r="BI10" s="8" t="s">
        <v>1708</v>
      </c>
      <c r="BJ10" s="3" t="s">
        <v>3494</v>
      </c>
      <c r="BK10" s="3" t="s">
        <v>2345</v>
      </c>
      <c r="BL10" s="8" t="s">
        <v>4792</v>
      </c>
      <c r="BM10" s="3" t="s">
        <v>4470</v>
      </c>
      <c r="BN10" s="3" t="s">
        <v>21</v>
      </c>
      <c r="BO10" s="3"/>
      <c r="BP10" s="3"/>
      <c r="BQ10" s="14"/>
      <c r="BR10" s="131"/>
    </row>
    <row r="11" spans="1:70" s="161" customFormat="1" ht="40.15" customHeight="1" x14ac:dyDescent="0.25">
      <c r="A11" s="13" t="s">
        <v>5266</v>
      </c>
      <c r="B11" s="2" t="s">
        <v>718</v>
      </c>
      <c r="C11" s="6"/>
      <c r="D11" s="6"/>
      <c r="E11" s="6"/>
      <c r="F11" s="3" t="s">
        <v>52</v>
      </c>
      <c r="G11" s="3" t="s">
        <v>1024</v>
      </c>
      <c r="H11" s="3" t="s">
        <v>719</v>
      </c>
      <c r="I11" s="3" t="s">
        <v>950</v>
      </c>
      <c r="J11" s="3" t="s">
        <v>950</v>
      </c>
      <c r="K11" s="4" t="s">
        <v>2155</v>
      </c>
      <c r="L11" s="5" t="s">
        <v>2156</v>
      </c>
      <c r="M11" s="4" t="s">
        <v>1116</v>
      </c>
      <c r="N11" s="4" t="s">
        <v>2652</v>
      </c>
      <c r="O11" s="10" t="s">
        <v>2505</v>
      </c>
      <c r="P11" s="10" t="s">
        <v>2676</v>
      </c>
      <c r="Q11" s="4" t="s">
        <v>2157</v>
      </c>
      <c r="R11" s="6"/>
      <c r="S11" s="4" t="s">
        <v>2158</v>
      </c>
      <c r="T11" s="19" t="s">
        <v>2159</v>
      </c>
      <c r="U11" s="10" t="s">
        <v>2872</v>
      </c>
      <c r="V11" s="6"/>
      <c r="W11" s="7" t="s">
        <v>234</v>
      </c>
      <c r="X11" s="3" t="s">
        <v>33</v>
      </c>
      <c r="Y11" s="7" t="s">
        <v>210</v>
      </c>
      <c r="Z11" s="3" t="s">
        <v>86</v>
      </c>
      <c r="AA11" s="7" t="s">
        <v>210</v>
      </c>
      <c r="AB11" s="3" t="s">
        <v>3146</v>
      </c>
      <c r="AC11" s="3" t="s">
        <v>3145</v>
      </c>
      <c r="AD11" s="3" t="s">
        <v>21</v>
      </c>
      <c r="AE11" s="6"/>
      <c r="AF11" s="3" t="s">
        <v>21</v>
      </c>
      <c r="AG11" s="3"/>
      <c r="AH11" s="3" t="s">
        <v>27</v>
      </c>
      <c r="AI11" s="3" t="s">
        <v>28</v>
      </c>
      <c r="AJ11" s="3" t="s">
        <v>4700</v>
      </c>
      <c r="AK11" s="3" t="s">
        <v>68</v>
      </c>
      <c r="AL11" s="3" t="s">
        <v>209</v>
      </c>
      <c r="AM11" s="3" t="s">
        <v>2460</v>
      </c>
      <c r="AN11" s="13" t="s">
        <v>4815</v>
      </c>
      <c r="AO11" s="136" t="s">
        <v>3233</v>
      </c>
      <c r="AP11" s="3"/>
      <c r="AQ11" s="3"/>
      <c r="AR11" s="3"/>
      <c r="AS11" s="10"/>
      <c r="AT11" s="10"/>
      <c r="AU11" s="10"/>
      <c r="AV11" s="10"/>
      <c r="AW11" s="10"/>
      <c r="AX11" s="3" t="s">
        <v>1080</v>
      </c>
      <c r="AY11" s="13" t="s">
        <v>4888</v>
      </c>
      <c r="AZ11" s="10" t="s">
        <v>4869</v>
      </c>
      <c r="BA11" s="3" t="s">
        <v>1080</v>
      </c>
      <c r="BB11" s="3"/>
      <c r="BC11" s="10" t="s">
        <v>1080</v>
      </c>
      <c r="BD11" s="3" t="s">
        <v>3161</v>
      </c>
      <c r="BE11" s="13" t="s">
        <v>4843</v>
      </c>
      <c r="BF11" s="10" t="s">
        <v>3704</v>
      </c>
      <c r="BG11" s="3" t="s">
        <v>1080</v>
      </c>
      <c r="BH11" s="3" t="s">
        <v>21</v>
      </c>
      <c r="BI11" s="3"/>
      <c r="BJ11" s="3"/>
      <c r="BK11" s="3" t="s">
        <v>21</v>
      </c>
      <c r="BL11" s="3"/>
      <c r="BM11" s="3"/>
      <c r="BN11" s="3" t="s">
        <v>21</v>
      </c>
      <c r="BO11" s="3"/>
      <c r="BP11" s="3"/>
      <c r="BQ11" s="2" t="s">
        <v>4870</v>
      </c>
      <c r="BR11" s="131"/>
    </row>
    <row r="12" spans="1:70" s="161" customFormat="1" ht="40.15" customHeight="1" x14ac:dyDescent="0.25">
      <c r="A12" s="13" t="s">
        <v>5267</v>
      </c>
      <c r="B12" s="2" t="s">
        <v>856</v>
      </c>
      <c r="C12" s="6"/>
      <c r="D12" s="6"/>
      <c r="E12" s="6"/>
      <c r="F12" s="3" t="s">
        <v>52</v>
      </c>
      <c r="G12" s="3" t="s">
        <v>997</v>
      </c>
      <c r="H12" s="3" t="s">
        <v>857</v>
      </c>
      <c r="I12" s="3" t="s">
        <v>950</v>
      </c>
      <c r="J12" s="3" t="s">
        <v>950</v>
      </c>
      <c r="K12" s="4" t="s">
        <v>1748</v>
      </c>
      <c r="L12" s="5" t="s">
        <v>1749</v>
      </c>
      <c r="M12" s="4" t="s">
        <v>1116</v>
      </c>
      <c r="N12" s="4" t="s">
        <v>2652</v>
      </c>
      <c r="O12" s="10" t="s">
        <v>2505</v>
      </c>
      <c r="P12" s="10" t="s">
        <v>2677</v>
      </c>
      <c r="Q12" s="4" t="s">
        <v>1750</v>
      </c>
      <c r="R12" s="6"/>
      <c r="S12" s="4" t="s">
        <v>1751</v>
      </c>
      <c r="T12" s="4" t="s">
        <v>1752</v>
      </c>
      <c r="U12" s="10" t="s">
        <v>2873</v>
      </c>
      <c r="V12" s="6"/>
      <c r="W12" s="7" t="s">
        <v>211</v>
      </c>
      <c r="X12" s="3" t="s">
        <v>33</v>
      </c>
      <c r="Y12" s="7" t="s">
        <v>803</v>
      </c>
      <c r="Z12" s="3" t="s">
        <v>86</v>
      </c>
      <c r="AA12" s="7" t="s">
        <v>803</v>
      </c>
      <c r="AB12" s="3" t="s">
        <v>3146</v>
      </c>
      <c r="AC12" s="3" t="s">
        <v>3145</v>
      </c>
      <c r="AD12" s="3" t="s">
        <v>21</v>
      </c>
      <c r="AE12" s="6"/>
      <c r="AF12" s="3" t="s">
        <v>21</v>
      </c>
      <c r="AG12" s="3"/>
      <c r="AH12" s="3" t="s">
        <v>27</v>
      </c>
      <c r="AI12" s="3" t="s">
        <v>28</v>
      </c>
      <c r="AJ12" s="3" t="s">
        <v>4700</v>
      </c>
      <c r="AK12" s="3" t="s">
        <v>68</v>
      </c>
      <c r="AL12" s="3" t="s">
        <v>209</v>
      </c>
      <c r="AM12" s="3" t="s">
        <v>3441</v>
      </c>
      <c r="AN12" s="13" t="s">
        <v>4887</v>
      </c>
      <c r="AO12" s="136" t="s">
        <v>3233</v>
      </c>
      <c r="AP12" s="10"/>
      <c r="AQ12" s="10"/>
      <c r="AR12" s="10"/>
      <c r="AS12" s="10"/>
      <c r="AT12" s="10"/>
      <c r="AU12" s="10"/>
      <c r="AV12" s="10"/>
      <c r="AW12" s="10"/>
      <c r="AX12" s="3" t="s">
        <v>1080</v>
      </c>
      <c r="AY12" s="13" t="s">
        <v>5012</v>
      </c>
      <c r="AZ12" s="10" t="s">
        <v>4889</v>
      </c>
      <c r="BA12" s="3" t="s">
        <v>1080</v>
      </c>
      <c r="BB12" s="3"/>
      <c r="BC12" s="10" t="s">
        <v>963</v>
      </c>
      <c r="BD12" s="3" t="s">
        <v>937</v>
      </c>
      <c r="BE12" s="13" t="s">
        <v>4890</v>
      </c>
      <c r="BF12" s="10" t="s">
        <v>4891</v>
      </c>
      <c r="BG12" s="3" t="s">
        <v>963</v>
      </c>
      <c r="BH12" s="3" t="s">
        <v>97</v>
      </c>
      <c r="BI12" s="8" t="s">
        <v>1708</v>
      </c>
      <c r="BJ12" s="3" t="s">
        <v>3494</v>
      </c>
      <c r="BK12" s="3" t="s">
        <v>2345</v>
      </c>
      <c r="BL12" s="8" t="s">
        <v>4737</v>
      </c>
      <c r="BM12" s="3" t="s">
        <v>4470</v>
      </c>
      <c r="BN12" s="3" t="s">
        <v>21</v>
      </c>
      <c r="BO12" s="3"/>
      <c r="BP12" s="3"/>
      <c r="BQ12" s="14"/>
      <c r="BR12" s="131"/>
    </row>
    <row r="13" spans="1:70" s="161" customFormat="1" ht="40.15" customHeight="1" x14ac:dyDescent="0.25">
      <c r="A13" s="13" t="s">
        <v>5268</v>
      </c>
      <c r="B13" s="2" t="s">
        <v>724</v>
      </c>
      <c r="C13" s="6"/>
      <c r="D13" s="6"/>
      <c r="E13" s="6"/>
      <c r="F13" s="3" t="s">
        <v>52</v>
      </c>
      <c r="G13" s="3" t="s">
        <v>994</v>
      </c>
      <c r="H13" s="3" t="s">
        <v>725</v>
      </c>
      <c r="I13" s="3" t="s">
        <v>950</v>
      </c>
      <c r="J13" s="3" t="s">
        <v>950</v>
      </c>
      <c r="K13" s="9" t="s">
        <v>2276</v>
      </c>
      <c r="L13" s="5" t="s">
        <v>1254</v>
      </c>
      <c r="M13" s="4" t="s">
        <v>1115</v>
      </c>
      <c r="N13" s="4" t="s">
        <v>2652</v>
      </c>
      <c r="O13" s="10" t="s">
        <v>2655</v>
      </c>
      <c r="P13" s="10" t="s">
        <v>2685</v>
      </c>
      <c r="Q13" s="4" t="s">
        <v>2277</v>
      </c>
      <c r="R13" s="6"/>
      <c r="S13" s="4" t="s">
        <v>2278</v>
      </c>
      <c r="T13" s="4" t="s">
        <v>2279</v>
      </c>
      <c r="U13" s="10" t="s">
        <v>2884</v>
      </c>
      <c r="V13" s="6"/>
      <c r="W13" s="7" t="s">
        <v>726</v>
      </c>
      <c r="X13" s="3" t="s">
        <v>33</v>
      </c>
      <c r="Y13" s="7" t="s">
        <v>727</v>
      </c>
      <c r="Z13" s="3" t="s">
        <v>86</v>
      </c>
      <c r="AA13" s="7" t="s">
        <v>476</v>
      </c>
      <c r="AB13" s="3" t="s">
        <v>3146</v>
      </c>
      <c r="AC13" s="3" t="s">
        <v>3145</v>
      </c>
      <c r="AD13" s="3" t="s">
        <v>21</v>
      </c>
      <c r="AE13" s="6"/>
      <c r="AF13" s="3" t="s">
        <v>21</v>
      </c>
      <c r="AG13" s="3"/>
      <c r="AH13" s="3" t="s">
        <v>27</v>
      </c>
      <c r="AI13" s="3" t="s">
        <v>28</v>
      </c>
      <c r="AJ13" s="3" t="s">
        <v>4700</v>
      </c>
      <c r="AK13" s="3" t="s">
        <v>68</v>
      </c>
      <c r="AL13" s="3" t="s">
        <v>209</v>
      </c>
      <c r="AM13" s="3" t="s">
        <v>2458</v>
      </c>
      <c r="AN13" s="13" t="s">
        <v>5011</v>
      </c>
      <c r="AO13" s="136" t="s">
        <v>3233</v>
      </c>
      <c r="AP13" s="10"/>
      <c r="AQ13" s="10"/>
      <c r="AR13" s="10"/>
      <c r="AS13" s="10"/>
      <c r="AT13" s="10"/>
      <c r="AU13" s="10"/>
      <c r="AV13" s="10"/>
      <c r="AW13" s="10"/>
      <c r="AX13" s="3" t="s">
        <v>1080</v>
      </c>
      <c r="AY13" s="13" t="s">
        <v>1347</v>
      </c>
      <c r="AZ13" s="10" t="s">
        <v>3647</v>
      </c>
      <c r="BA13" s="3" t="s">
        <v>1080</v>
      </c>
      <c r="BB13" s="3"/>
      <c r="BC13" s="10" t="s">
        <v>963</v>
      </c>
      <c r="BD13" s="3" t="s">
        <v>937</v>
      </c>
      <c r="BE13" s="13" t="s">
        <v>340</v>
      </c>
      <c r="BF13" s="10" t="s">
        <v>3353</v>
      </c>
      <c r="BG13" s="3" t="s">
        <v>963</v>
      </c>
      <c r="BH13" s="3" t="s">
        <v>21</v>
      </c>
      <c r="BI13" s="3"/>
      <c r="BJ13" s="3"/>
      <c r="BK13" s="3" t="s">
        <v>21</v>
      </c>
      <c r="BL13" s="3"/>
      <c r="BM13" s="3"/>
      <c r="BN13" s="3" t="s">
        <v>21</v>
      </c>
      <c r="BO13" s="3"/>
      <c r="BP13" s="3"/>
      <c r="BQ13" s="27" t="s">
        <v>5635</v>
      </c>
      <c r="BR13" s="131"/>
    </row>
    <row r="14" spans="1:70" s="161" customFormat="1" ht="40.15" customHeight="1" x14ac:dyDescent="0.25">
      <c r="A14" s="13" t="s">
        <v>5269</v>
      </c>
      <c r="B14" s="2" t="s">
        <v>884</v>
      </c>
      <c r="C14" s="6"/>
      <c r="D14" s="6"/>
      <c r="E14" s="6"/>
      <c r="F14" s="3" t="s">
        <v>52</v>
      </c>
      <c r="G14" s="3" t="s">
        <v>1041</v>
      </c>
      <c r="H14" s="3" t="s">
        <v>885</v>
      </c>
      <c r="I14" s="3" t="s">
        <v>950</v>
      </c>
      <c r="J14" s="3" t="s">
        <v>950</v>
      </c>
      <c r="K14" s="9" t="s">
        <v>2559</v>
      </c>
      <c r="L14" s="12" t="s">
        <v>2560</v>
      </c>
      <c r="M14" s="4" t="s">
        <v>1116</v>
      </c>
      <c r="N14" s="4" t="s">
        <v>2652</v>
      </c>
      <c r="O14" s="10" t="e">
        <v>#N/A</v>
      </c>
      <c r="P14" s="10" t="e">
        <v>#N/A</v>
      </c>
      <c r="Q14" s="4" t="s">
        <v>2170</v>
      </c>
      <c r="R14" s="6"/>
      <c r="S14" s="4" t="s">
        <v>2171</v>
      </c>
      <c r="T14" s="19" t="s">
        <v>2172</v>
      </c>
      <c r="U14" s="10" t="s">
        <v>2874</v>
      </c>
      <c r="V14" s="6"/>
      <c r="W14" s="7" t="s">
        <v>278</v>
      </c>
      <c r="X14" s="3" t="s">
        <v>3144</v>
      </c>
      <c r="Y14" s="7" t="s">
        <v>278</v>
      </c>
      <c r="Z14" s="3" t="s">
        <v>177</v>
      </c>
      <c r="AA14" s="7" t="s">
        <v>278</v>
      </c>
      <c r="AB14" s="3" t="s">
        <v>3146</v>
      </c>
      <c r="AC14" s="3" t="s">
        <v>3145</v>
      </c>
      <c r="AD14" s="3" t="s">
        <v>21</v>
      </c>
      <c r="AE14" s="6"/>
      <c r="AF14" s="3" t="s">
        <v>21</v>
      </c>
      <c r="AG14" s="3"/>
      <c r="AH14" s="3" t="s">
        <v>27</v>
      </c>
      <c r="AI14" s="3" t="s">
        <v>28</v>
      </c>
      <c r="AJ14" s="3" t="s">
        <v>4700</v>
      </c>
      <c r="AK14" s="3" t="s">
        <v>68</v>
      </c>
      <c r="AL14" s="3" t="s">
        <v>4892</v>
      </c>
      <c r="AM14" s="3" t="s">
        <v>3826</v>
      </c>
      <c r="AN14" s="13" t="s">
        <v>4893</v>
      </c>
      <c r="AO14" s="10" t="s">
        <v>3233</v>
      </c>
      <c r="AP14" s="10"/>
      <c r="AQ14" s="10"/>
      <c r="AR14" s="10"/>
      <c r="AS14" s="10"/>
      <c r="AT14" s="10"/>
      <c r="AU14" s="10"/>
      <c r="AV14" s="10"/>
      <c r="AW14" s="10"/>
      <c r="AX14" s="3" t="s">
        <v>963</v>
      </c>
      <c r="AY14" s="13" t="s">
        <v>5522</v>
      </c>
      <c r="AZ14" s="10" t="s">
        <v>4894</v>
      </c>
      <c r="BA14" s="3" t="s">
        <v>963</v>
      </c>
      <c r="BB14" s="3"/>
      <c r="BC14" s="10" t="s">
        <v>2367</v>
      </c>
      <c r="BD14" s="3" t="s">
        <v>32</v>
      </c>
      <c r="BE14" s="13" t="s">
        <v>4895</v>
      </c>
      <c r="BF14" s="10" t="s">
        <v>4894</v>
      </c>
      <c r="BG14" s="3" t="s">
        <v>2367</v>
      </c>
      <c r="BH14" s="3" t="s">
        <v>97</v>
      </c>
      <c r="BI14" s="8" t="s">
        <v>4736</v>
      </c>
      <c r="BJ14" s="3" t="s">
        <v>3494</v>
      </c>
      <c r="BK14" s="3" t="s">
        <v>21</v>
      </c>
      <c r="BL14" s="3"/>
      <c r="BM14" s="3"/>
      <c r="BN14" s="3" t="s">
        <v>21</v>
      </c>
      <c r="BO14" s="3"/>
      <c r="BP14" s="3"/>
      <c r="BQ14" s="14"/>
      <c r="BR14" s="131"/>
    </row>
    <row r="17" spans="1:41" s="89" customFormat="1" ht="31.15" customHeight="1" x14ac:dyDescent="0.2">
      <c r="A17" s="213" t="s">
        <v>4659</v>
      </c>
      <c r="B17" s="215" t="s">
        <v>941</v>
      </c>
      <c r="C17" s="215" t="s">
        <v>4660</v>
      </c>
      <c r="D17" s="213" t="s">
        <v>4661</v>
      </c>
      <c r="E17" s="213"/>
      <c r="F17" s="213"/>
      <c r="G17" s="213"/>
      <c r="H17" s="213"/>
      <c r="I17" s="213" t="s">
        <v>4662</v>
      </c>
      <c r="J17" s="213" t="s">
        <v>3274</v>
      </c>
      <c r="K17" s="213"/>
      <c r="L17" s="213"/>
      <c r="M17" s="213"/>
      <c r="N17" s="213"/>
      <c r="O17" s="213"/>
      <c r="P17" s="213" t="s">
        <v>4663</v>
      </c>
      <c r="Q17" s="213"/>
      <c r="R17" s="213"/>
      <c r="S17" s="213"/>
      <c r="T17" s="213"/>
      <c r="U17" s="213"/>
      <c r="V17" s="213"/>
      <c r="W17" s="213"/>
      <c r="X17" s="213"/>
      <c r="Y17" s="213" t="s">
        <v>4664</v>
      </c>
      <c r="Z17" s="213"/>
      <c r="AA17" s="213"/>
      <c r="AB17" s="213"/>
      <c r="AC17" s="213"/>
      <c r="AD17" s="213"/>
      <c r="AE17" s="213"/>
      <c r="AF17" s="213"/>
      <c r="AG17" s="213"/>
      <c r="AH17" s="213"/>
      <c r="AI17" s="213" t="s">
        <v>4665</v>
      </c>
      <c r="AJ17" s="213"/>
      <c r="AK17" s="213"/>
      <c r="AL17" s="213" t="s">
        <v>4666</v>
      </c>
      <c r="AM17" s="213"/>
      <c r="AN17" s="213" t="s">
        <v>4667</v>
      </c>
      <c r="AO17" s="213" t="s">
        <v>52</v>
      </c>
    </row>
    <row r="18" spans="1:41" s="89" customFormat="1" ht="75.599999999999994" customHeight="1" x14ac:dyDescent="0.2">
      <c r="A18" s="213"/>
      <c r="B18" s="216"/>
      <c r="C18" s="216"/>
      <c r="D18" s="106" t="s">
        <v>4668</v>
      </c>
      <c r="E18" s="106" t="s">
        <v>4669</v>
      </c>
      <c r="F18" s="106" t="s">
        <v>4670</v>
      </c>
      <c r="G18" s="106" t="s">
        <v>3145</v>
      </c>
      <c r="H18" s="106" t="s">
        <v>3148</v>
      </c>
      <c r="I18" s="213"/>
      <c r="J18" s="106" t="s">
        <v>29</v>
      </c>
      <c r="K18" s="106" t="s">
        <v>35</v>
      </c>
      <c r="L18" s="106" t="s">
        <v>68</v>
      </c>
      <c r="M18" s="106" t="s">
        <v>134</v>
      </c>
      <c r="N18" s="106" t="s">
        <v>45</v>
      </c>
      <c r="O18" s="106" t="s">
        <v>4671</v>
      </c>
      <c r="P18" s="106" t="s">
        <v>1080</v>
      </c>
      <c r="Q18" s="106" t="s">
        <v>963</v>
      </c>
      <c r="R18" s="106" t="s">
        <v>3149</v>
      </c>
      <c r="S18" s="106" t="s">
        <v>3150</v>
      </c>
      <c r="T18" s="106" t="s">
        <v>3129</v>
      </c>
      <c r="U18" s="106" t="s">
        <v>3151</v>
      </c>
      <c r="V18" s="106" t="s">
        <v>957</v>
      </c>
      <c r="W18" s="106" t="s">
        <v>2417</v>
      </c>
      <c r="X18" s="106" t="s">
        <v>4672</v>
      </c>
      <c r="Y18" s="106" t="s">
        <v>1080</v>
      </c>
      <c r="Z18" s="106" t="s">
        <v>963</v>
      </c>
      <c r="AA18" s="106" t="s">
        <v>2367</v>
      </c>
      <c r="AB18" s="106" t="s">
        <v>3149</v>
      </c>
      <c r="AC18" s="106" t="s">
        <v>3150</v>
      </c>
      <c r="AD18" s="106" t="s">
        <v>3129</v>
      </c>
      <c r="AE18" s="106" t="s">
        <v>3151</v>
      </c>
      <c r="AF18" s="106" t="s">
        <v>32</v>
      </c>
      <c r="AG18" s="106" t="s">
        <v>48</v>
      </c>
      <c r="AH18" s="106" t="s">
        <v>3152</v>
      </c>
      <c r="AI18" s="106" t="s">
        <v>4673</v>
      </c>
      <c r="AJ18" s="106" t="s">
        <v>3149</v>
      </c>
      <c r="AK18" s="106" t="s">
        <v>4674</v>
      </c>
      <c r="AL18" s="106" t="s">
        <v>4675</v>
      </c>
      <c r="AM18" s="106" t="s">
        <v>4676</v>
      </c>
      <c r="AN18" s="213"/>
      <c r="AO18" s="213"/>
    </row>
    <row r="19" spans="1:41" s="72" customFormat="1" ht="52.9" customHeight="1" x14ac:dyDescent="0.2">
      <c r="A19" s="36"/>
      <c r="B19" s="73"/>
      <c r="C19" s="106">
        <f>SUM(D19:H19)</f>
        <v>8</v>
      </c>
      <c r="D19" s="38">
        <f>SUM((COUNTIF($AB$7:$AB$40,"HT")+(COUNTIF($AB$7:$AB$40,"TK")+(COUNTIF($AB$7:$AB$40,"TP"))+(COUNTIF($AB$7:$AB$40,"TTT")))))</f>
        <v>1</v>
      </c>
      <c r="E19" s="38">
        <f>SUM((COUNTIF($AB$7:$AB$40,"PHT")+(COUNTIF($AB$7:$AB$40,"PK")+(COUNTIF($AB$7:$AB$40,"PP"))+(COUNTIF($AB$7:$AB$40,"PTT")))))</f>
        <v>1</v>
      </c>
      <c r="F19" s="38">
        <f>SUM((COUNTIF($AB$7:$AB$40,"TBM")+(COUNTIF($AB$7:$AB$40,"TT"))))</f>
        <v>0</v>
      </c>
      <c r="G19" s="38">
        <f>COUNTIF($AB$7:$AB$40,"NV")</f>
        <v>6</v>
      </c>
      <c r="H19" s="38">
        <f>COUNTIF($AB$7:$AB$40,"GV")</f>
        <v>0</v>
      </c>
      <c r="I19" s="38">
        <f>COUNTIF($D$7:$D$40,"x")</f>
        <v>1</v>
      </c>
      <c r="J19" s="38">
        <f>COUNTIF($AJ$7:$AJ$40,"TS")</f>
        <v>0</v>
      </c>
      <c r="K19" s="38">
        <f>COUNTIF($AJ$7:$AJ$40,"THS")</f>
        <v>1</v>
      </c>
      <c r="L19" s="38">
        <f>COUNTIF($AJ$7:$AJ$40,"DH")</f>
        <v>6</v>
      </c>
      <c r="M19" s="38">
        <f>COUNTIF($AJ$7:$AJ$40,"CD")</f>
        <v>0</v>
      </c>
      <c r="N19" s="38">
        <f>COUNTIF($AJ$7:$AJ$14,"TC")</f>
        <v>1</v>
      </c>
      <c r="O19" s="38">
        <f>COUNTIF($AJ$7:$AJ$14,"")</f>
        <v>0</v>
      </c>
      <c r="P19" s="38">
        <f>COUNTIF($BA$7:$BA$40,"A")</f>
        <v>6</v>
      </c>
      <c r="Q19" s="38">
        <f>COUNTIF($BA$7:$BA$40,"B")</f>
        <v>2</v>
      </c>
      <c r="R19" s="38">
        <f>COUNTIF($BA$7:$BA$40,"TC")</f>
        <v>0</v>
      </c>
      <c r="S19" s="38">
        <f>COUNTIF($BA$7:$BA$40,"CD")</f>
        <v>0</v>
      </c>
      <c r="T19" s="38">
        <f>COUNTIF($BA$7:$BA$40,"DH")</f>
        <v>0</v>
      </c>
      <c r="U19" s="38">
        <f>COUNTIF($BA$7:$BA$40,"THS")</f>
        <v>0</v>
      </c>
      <c r="V19" s="38">
        <f>COUNTIF($BB$7:$BB$40,"IC3")</f>
        <v>0</v>
      </c>
      <c r="W19" s="38">
        <f>COUNTIF($BA$7:$BA$40,"UD CNTT CB")</f>
        <v>0</v>
      </c>
      <c r="X19" s="38">
        <f>COUNTIF($BA$7:$BA$40,"UD CNTT NC")</f>
        <v>0</v>
      </c>
      <c r="Y19" s="120">
        <f>SUM((COUNTIF($BG$7:$BG$40,"A"))+(COUNTIF($BG$7:$BG$40,"A1")))</f>
        <v>1</v>
      </c>
      <c r="Z19" s="120">
        <f>SUM((COUNTIF($BG$7:$BG$40,"B"))+(COUNTIF($BG$7:$BG$40,"A2")))</f>
        <v>4</v>
      </c>
      <c r="AA19" s="38">
        <f>COUNTIF($BG$7:$BG$40,"C")</f>
        <v>1</v>
      </c>
      <c r="AB19" s="38">
        <f>COUNTIF($BG$7:$BG$40,"TC")</f>
        <v>0</v>
      </c>
      <c r="AC19" s="38">
        <f>COUNTIF($BG$7:$BG$40,"CD")</f>
        <v>0</v>
      </c>
      <c r="AD19" s="38">
        <f>COUNTIF($BG$7:$BG$40,"DH")</f>
        <v>1</v>
      </c>
      <c r="AE19" s="38">
        <f>COUNTIF($BG$7:$BG$40,"THS")</f>
        <v>0</v>
      </c>
      <c r="AF19" s="38">
        <f>COUNTIF($BG$7:$BG$40,"B1")</f>
        <v>1</v>
      </c>
      <c r="AG19" s="38">
        <f>COUNTIF($BG$7:$BG$40,"B2")</f>
        <v>0</v>
      </c>
      <c r="AH19" s="38">
        <f>COUNTIF($BG$7:$BG$40,"C1")</f>
        <v>0</v>
      </c>
      <c r="AI19" s="38">
        <f>COUNTIF($BH$7:$BH$40,"Sơ cấp")</f>
        <v>3</v>
      </c>
      <c r="AJ19" s="38">
        <f>COUNTIF($BH$7:$BH$40,"Trung cấp")</f>
        <v>2</v>
      </c>
      <c r="AK19" s="38">
        <f>COUNTIF($BH$7:$BH$40,"Cao cấp")</f>
        <v>0</v>
      </c>
      <c r="AL19" s="38">
        <f>COUNTIF($X$7:$X$40,"Sở GDĐT TPHCM")</f>
        <v>7</v>
      </c>
      <c r="AM19" s="38">
        <f>COUNTIF($X$7:$X$40,"Trường CĐ Lý Tự Trọng TPHCM")</f>
        <v>1</v>
      </c>
      <c r="AN19" s="38">
        <f>COUNTIF($AG$7:$AG$40,"x")</f>
        <v>2</v>
      </c>
      <c r="AO19" s="38">
        <f>COUNTIF($F$7:$F$40,"Nữ")</f>
        <v>7</v>
      </c>
    </row>
    <row r="1242" spans="42:42" x14ac:dyDescent="0.25">
      <c r="AP1242" s="1">
        <f>COUNTIF(AJ7:AJ7,"Thạc sỹ")</f>
        <v>0</v>
      </c>
    </row>
  </sheetData>
  <autoFilter ref="A6:BR6"/>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0" activePane="bottomLeft" state="frozen"/>
      <selection activeCell="A4" sqref="A4"/>
      <selection pane="bottomLeft" activeCell="A7" sqref="A7:X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19"/>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5270</v>
      </c>
      <c r="B7" s="2" t="s">
        <v>171</v>
      </c>
      <c r="C7" s="10"/>
      <c r="D7" s="10" t="s">
        <v>938</v>
      </c>
      <c r="E7" s="10" t="s">
        <v>938</v>
      </c>
      <c r="F7" s="3" t="s">
        <v>19</v>
      </c>
      <c r="G7" s="3" t="s">
        <v>1031</v>
      </c>
      <c r="H7" s="3" t="s">
        <v>172</v>
      </c>
      <c r="I7" s="3" t="s">
        <v>2601</v>
      </c>
      <c r="J7" s="3" t="s">
        <v>946</v>
      </c>
      <c r="K7" s="4" t="s">
        <v>1563</v>
      </c>
      <c r="L7" s="5" t="s">
        <v>1564</v>
      </c>
      <c r="M7" s="4" t="s">
        <v>1565</v>
      </c>
      <c r="N7" s="4" t="s">
        <v>2652</v>
      </c>
      <c r="O7" s="10" t="s">
        <v>2505</v>
      </c>
      <c r="P7" s="10" t="s">
        <v>2699</v>
      </c>
      <c r="Q7" s="4" t="s">
        <v>1566</v>
      </c>
      <c r="R7" s="6"/>
      <c r="S7" s="4" t="s">
        <v>1567</v>
      </c>
      <c r="T7" s="4" t="s">
        <v>1568</v>
      </c>
      <c r="U7" s="10" t="s">
        <v>2907</v>
      </c>
      <c r="V7" s="6"/>
      <c r="W7" s="7" t="s">
        <v>168</v>
      </c>
      <c r="X7" s="10" t="s">
        <v>33</v>
      </c>
      <c r="Y7" s="7" t="s">
        <v>168</v>
      </c>
      <c r="Z7" s="3" t="s">
        <v>24</v>
      </c>
      <c r="AA7" s="7" t="s">
        <v>168</v>
      </c>
      <c r="AB7" s="3" t="s">
        <v>4698</v>
      </c>
      <c r="AC7" s="3" t="s">
        <v>2346</v>
      </c>
      <c r="AD7" s="11" t="s">
        <v>2347</v>
      </c>
      <c r="AE7" s="6"/>
      <c r="AF7" s="7" t="s">
        <v>173</v>
      </c>
      <c r="AG7" s="7" t="s">
        <v>938</v>
      </c>
      <c r="AH7" s="3" t="s">
        <v>27</v>
      </c>
      <c r="AI7" s="3" t="s">
        <v>28</v>
      </c>
      <c r="AJ7" s="3" t="s">
        <v>3151</v>
      </c>
      <c r="AK7" s="8" t="s">
        <v>3139</v>
      </c>
      <c r="AL7" s="8" t="s">
        <v>3167</v>
      </c>
      <c r="AM7" s="8" t="s">
        <v>4450</v>
      </c>
      <c r="AN7" s="13" t="s">
        <v>4451</v>
      </c>
      <c r="AO7" s="13" t="s">
        <v>4440</v>
      </c>
      <c r="AP7" s="8" t="s">
        <v>2483</v>
      </c>
      <c r="AQ7" s="8" t="s">
        <v>4452</v>
      </c>
      <c r="AR7" s="10" t="s">
        <v>2472</v>
      </c>
      <c r="AS7" s="8" t="s">
        <v>3639</v>
      </c>
      <c r="AT7" s="8" t="s">
        <v>2568</v>
      </c>
      <c r="AU7" s="8" t="s">
        <v>3144</v>
      </c>
      <c r="AV7" s="8" t="s">
        <v>3233</v>
      </c>
      <c r="AW7" s="8"/>
      <c r="AX7" s="3" t="s">
        <v>2416</v>
      </c>
      <c r="AY7" s="13" t="s">
        <v>4974</v>
      </c>
      <c r="AZ7" s="8" t="s">
        <v>3144</v>
      </c>
      <c r="BA7" s="3" t="s">
        <v>2417</v>
      </c>
      <c r="BB7" s="3"/>
      <c r="BC7" s="3" t="s">
        <v>32</v>
      </c>
      <c r="BD7" s="3" t="s">
        <v>32</v>
      </c>
      <c r="BE7" s="8" t="s">
        <v>3212</v>
      </c>
      <c r="BF7" s="10" t="s">
        <v>3813</v>
      </c>
      <c r="BG7" s="3" t="s">
        <v>32</v>
      </c>
      <c r="BH7" s="3" t="s">
        <v>45</v>
      </c>
      <c r="BI7" s="8" t="s">
        <v>4175</v>
      </c>
      <c r="BJ7" s="3" t="s">
        <v>3459</v>
      </c>
      <c r="BK7" s="3" t="s">
        <v>21</v>
      </c>
      <c r="BL7" s="3"/>
      <c r="BM7" s="3"/>
      <c r="BN7" s="3" t="s">
        <v>37</v>
      </c>
      <c r="BO7" s="8" t="s">
        <v>4453</v>
      </c>
      <c r="BP7" s="3" t="s">
        <v>3813</v>
      </c>
      <c r="BQ7" s="26" t="s">
        <v>4454</v>
      </c>
      <c r="BR7" s="131" t="s">
        <v>3233</v>
      </c>
    </row>
    <row r="8" spans="1:70" s="161" customFormat="1" ht="102.6" customHeight="1" x14ac:dyDescent="0.25">
      <c r="A8" s="13" t="s">
        <v>5271</v>
      </c>
      <c r="B8" s="2" t="s">
        <v>330</v>
      </c>
      <c r="C8" s="6"/>
      <c r="D8" s="6"/>
      <c r="E8" s="6"/>
      <c r="F8" s="3" t="s">
        <v>19</v>
      </c>
      <c r="G8" s="3" t="s">
        <v>1042</v>
      </c>
      <c r="H8" s="3" t="s">
        <v>331</v>
      </c>
      <c r="I8" s="3" t="s">
        <v>946</v>
      </c>
      <c r="J8" s="3" t="s">
        <v>946</v>
      </c>
      <c r="K8" s="4" t="s">
        <v>1703</v>
      </c>
      <c r="L8" s="5" t="s">
        <v>1704</v>
      </c>
      <c r="M8" s="4" t="s">
        <v>1116</v>
      </c>
      <c r="N8" s="4" t="s">
        <v>2652</v>
      </c>
      <c r="O8" s="10" t="s">
        <v>2505</v>
      </c>
      <c r="P8" s="10" t="s">
        <v>2701</v>
      </c>
      <c r="Q8" s="4" t="s">
        <v>1705</v>
      </c>
      <c r="R8" s="6"/>
      <c r="S8" s="4" t="s">
        <v>1706</v>
      </c>
      <c r="T8" s="4" t="s">
        <v>1707</v>
      </c>
      <c r="U8" s="10" t="s">
        <v>2909</v>
      </c>
      <c r="V8" s="6"/>
      <c r="W8" s="7" t="s">
        <v>332</v>
      </c>
      <c r="X8" s="3" t="s">
        <v>33</v>
      </c>
      <c r="Y8" s="7" t="s">
        <v>333</v>
      </c>
      <c r="Z8" s="3" t="s">
        <v>24</v>
      </c>
      <c r="AA8" s="7" t="s">
        <v>332</v>
      </c>
      <c r="AB8" s="3" t="s">
        <v>3146</v>
      </c>
      <c r="AC8" s="3" t="s">
        <v>3145</v>
      </c>
      <c r="AD8" s="3" t="s">
        <v>21</v>
      </c>
      <c r="AE8" s="6"/>
      <c r="AF8" s="3" t="s">
        <v>21</v>
      </c>
      <c r="AG8" s="3"/>
      <c r="AH8" s="3" t="s">
        <v>27</v>
      </c>
      <c r="AI8" s="3" t="s">
        <v>28</v>
      </c>
      <c r="AJ8" s="3" t="s">
        <v>4700</v>
      </c>
      <c r="AK8" s="8" t="s">
        <v>4970</v>
      </c>
      <c r="AL8" s="8" t="s">
        <v>4971</v>
      </c>
      <c r="AM8" s="8" t="s">
        <v>4972</v>
      </c>
      <c r="AN8" s="13" t="s">
        <v>4973</v>
      </c>
      <c r="AO8" s="10" t="s">
        <v>3233</v>
      </c>
      <c r="AP8" s="10"/>
      <c r="AQ8" s="10"/>
      <c r="AR8" s="10"/>
      <c r="AS8" s="10"/>
      <c r="AT8" s="10"/>
      <c r="AU8" s="10"/>
      <c r="AV8" s="10"/>
      <c r="AW8" s="10"/>
      <c r="AX8" s="3" t="s">
        <v>1080</v>
      </c>
      <c r="AY8" s="13" t="s">
        <v>4991</v>
      </c>
      <c r="AZ8" s="10" t="s">
        <v>4975</v>
      </c>
      <c r="BA8" s="3" t="s">
        <v>1080</v>
      </c>
      <c r="BB8" s="3"/>
      <c r="BC8" s="10" t="s">
        <v>963</v>
      </c>
      <c r="BD8" s="3" t="s">
        <v>937</v>
      </c>
      <c r="BE8" s="13" t="s">
        <v>4976</v>
      </c>
      <c r="BF8" s="10" t="s">
        <v>4977</v>
      </c>
      <c r="BG8" s="3" t="s">
        <v>963</v>
      </c>
      <c r="BH8" s="3" t="s">
        <v>45</v>
      </c>
      <c r="BI8" s="8" t="s">
        <v>4978</v>
      </c>
      <c r="BJ8" s="3" t="s">
        <v>4214</v>
      </c>
      <c r="BK8" s="8" t="s">
        <v>4979</v>
      </c>
      <c r="BL8" s="8" t="s">
        <v>4980</v>
      </c>
      <c r="BM8" s="8" t="s">
        <v>4981</v>
      </c>
      <c r="BN8" s="3"/>
      <c r="BO8" s="3"/>
      <c r="BP8" s="3"/>
      <c r="BQ8" s="27" t="s">
        <v>4982</v>
      </c>
      <c r="BR8" s="131"/>
    </row>
    <row r="9" spans="1:70" s="161" customFormat="1" ht="40.15" customHeight="1" x14ac:dyDescent="0.25">
      <c r="A9" s="13" t="s">
        <v>5272</v>
      </c>
      <c r="B9" s="2" t="s">
        <v>843</v>
      </c>
      <c r="C9" s="6"/>
      <c r="D9" s="6"/>
      <c r="E9" s="6"/>
      <c r="F9" s="3" t="s">
        <v>52</v>
      </c>
      <c r="G9" s="3" t="s">
        <v>1021</v>
      </c>
      <c r="H9" s="3" t="s">
        <v>844</v>
      </c>
      <c r="I9" s="3" t="s">
        <v>946</v>
      </c>
      <c r="J9" s="3" t="s">
        <v>946</v>
      </c>
      <c r="K9" s="9" t="s">
        <v>2315</v>
      </c>
      <c r="L9" s="12" t="s">
        <v>2316</v>
      </c>
      <c r="M9" s="4" t="s">
        <v>2574</v>
      </c>
      <c r="N9" s="4" t="s">
        <v>2652</v>
      </c>
      <c r="O9" s="10" t="s">
        <v>2505</v>
      </c>
      <c r="P9" s="10" t="s">
        <v>2702</v>
      </c>
      <c r="Q9" s="4" t="s">
        <v>2317</v>
      </c>
      <c r="R9" s="6"/>
      <c r="S9" s="4" t="s">
        <v>2318</v>
      </c>
      <c r="T9" s="4" t="s">
        <v>21</v>
      </c>
      <c r="U9" s="10" t="s">
        <v>2910</v>
      </c>
      <c r="V9" s="6"/>
      <c r="W9" s="7" t="s">
        <v>317</v>
      </c>
      <c r="X9" s="3" t="s">
        <v>33</v>
      </c>
      <c r="Y9" s="7" t="s">
        <v>845</v>
      </c>
      <c r="Z9" s="3" t="s">
        <v>86</v>
      </c>
      <c r="AA9" s="7" t="s">
        <v>802</v>
      </c>
      <c r="AB9" s="3" t="s">
        <v>3146</v>
      </c>
      <c r="AC9" s="3" t="s">
        <v>3145</v>
      </c>
      <c r="AD9" s="3" t="s">
        <v>21</v>
      </c>
      <c r="AE9" s="6"/>
      <c r="AF9" s="3" t="s">
        <v>21</v>
      </c>
      <c r="AG9" s="3"/>
      <c r="AH9" s="3" t="s">
        <v>27</v>
      </c>
      <c r="AI9" s="3" t="s">
        <v>28</v>
      </c>
      <c r="AJ9" s="3" t="s">
        <v>4700</v>
      </c>
      <c r="AK9" s="8" t="s">
        <v>4849</v>
      </c>
      <c r="AL9" s="8" t="s">
        <v>4988</v>
      </c>
      <c r="AM9" s="8" t="s">
        <v>4989</v>
      </c>
      <c r="AN9" s="13" t="s">
        <v>4990</v>
      </c>
      <c r="AO9" s="10" t="s">
        <v>3233</v>
      </c>
      <c r="AP9" s="10"/>
      <c r="AQ9" s="10"/>
      <c r="AR9" s="10"/>
      <c r="AS9" s="10"/>
      <c r="AT9" s="10"/>
      <c r="AU9" s="10"/>
      <c r="AV9" s="10"/>
      <c r="AW9" s="10"/>
      <c r="AX9" s="3" t="s">
        <v>1080</v>
      </c>
      <c r="AY9" s="13" t="s">
        <v>4996</v>
      </c>
      <c r="AZ9" s="10" t="s">
        <v>4992</v>
      </c>
      <c r="BA9" s="3" t="s">
        <v>1080</v>
      </c>
      <c r="BB9" s="3"/>
      <c r="BC9" s="10" t="s">
        <v>963</v>
      </c>
      <c r="BD9" s="135" t="s">
        <v>937</v>
      </c>
      <c r="BE9" s="10">
        <v>2009</v>
      </c>
      <c r="BF9" s="10" t="s">
        <v>5565</v>
      </c>
      <c r="BG9" s="3" t="s">
        <v>963</v>
      </c>
      <c r="BH9" s="3" t="s">
        <v>21</v>
      </c>
      <c r="BI9" s="3"/>
      <c r="BJ9" s="3"/>
      <c r="BK9" s="3" t="s">
        <v>2345</v>
      </c>
      <c r="BL9" s="8" t="s">
        <v>4737</v>
      </c>
      <c r="BM9" s="3" t="s">
        <v>4470</v>
      </c>
      <c r="BN9" s="3" t="s">
        <v>21</v>
      </c>
      <c r="BO9" s="3"/>
      <c r="BP9" s="3"/>
      <c r="BQ9" s="14"/>
      <c r="BR9" s="131"/>
    </row>
    <row r="10" spans="1:70" s="161" customFormat="1" ht="40.15" customHeight="1" x14ac:dyDescent="0.25">
      <c r="A10" s="13" t="s">
        <v>5273</v>
      </c>
      <c r="B10" s="2" t="s">
        <v>894</v>
      </c>
      <c r="C10" s="6"/>
      <c r="D10" s="6"/>
      <c r="E10" s="6"/>
      <c r="F10" s="3" t="s">
        <v>52</v>
      </c>
      <c r="G10" s="3" t="s">
        <v>1071</v>
      </c>
      <c r="H10" s="3" t="s">
        <v>895</v>
      </c>
      <c r="I10" s="3" t="s">
        <v>946</v>
      </c>
      <c r="J10" s="3" t="s">
        <v>946</v>
      </c>
      <c r="K10" s="9" t="s">
        <v>1963</v>
      </c>
      <c r="L10" s="12" t="s">
        <v>1964</v>
      </c>
      <c r="M10" s="4" t="s">
        <v>2574</v>
      </c>
      <c r="N10" s="4" t="s">
        <v>2652</v>
      </c>
      <c r="O10" s="10" t="e">
        <v>#N/A</v>
      </c>
      <c r="P10" s="10" t="e">
        <v>#N/A</v>
      </c>
      <c r="Q10" s="4" t="s">
        <v>1965</v>
      </c>
      <c r="R10" s="6"/>
      <c r="S10" s="4" t="s">
        <v>1966</v>
      </c>
      <c r="T10" s="4" t="s">
        <v>1967</v>
      </c>
      <c r="U10" s="10" t="s">
        <v>2913</v>
      </c>
      <c r="V10" s="6"/>
      <c r="W10" s="7" t="s">
        <v>896</v>
      </c>
      <c r="X10" s="3" t="s">
        <v>3144</v>
      </c>
      <c r="Y10" s="7" t="s">
        <v>896</v>
      </c>
      <c r="Z10" s="3" t="s">
        <v>177</v>
      </c>
      <c r="AA10" s="7" t="s">
        <v>896</v>
      </c>
      <c r="AB10" s="3" t="s">
        <v>3146</v>
      </c>
      <c r="AC10" s="3" t="s">
        <v>3145</v>
      </c>
      <c r="AD10" s="3" t="s">
        <v>21</v>
      </c>
      <c r="AE10" s="6"/>
      <c r="AF10" s="8" t="s">
        <v>2410</v>
      </c>
      <c r="AG10" s="7" t="s">
        <v>938</v>
      </c>
      <c r="AH10" s="3" t="s">
        <v>27</v>
      </c>
      <c r="AI10" s="3" t="s">
        <v>28</v>
      </c>
      <c r="AJ10" s="3" t="s">
        <v>4700</v>
      </c>
      <c r="AK10" s="3" t="s">
        <v>68</v>
      </c>
      <c r="AL10" s="3" t="s">
        <v>570</v>
      </c>
      <c r="AM10" s="3" t="s">
        <v>4855</v>
      </c>
      <c r="AN10" s="13" t="s">
        <v>717</v>
      </c>
      <c r="AO10" s="10" t="s">
        <v>3233</v>
      </c>
      <c r="AP10" s="10"/>
      <c r="AQ10" s="10"/>
      <c r="AR10" s="10"/>
      <c r="AS10" s="10"/>
      <c r="AT10" s="10"/>
      <c r="AU10" s="10"/>
      <c r="AV10" s="10"/>
      <c r="AW10" s="10"/>
      <c r="AX10" s="3" t="s">
        <v>963</v>
      </c>
      <c r="AY10" s="13" t="s">
        <v>4935</v>
      </c>
      <c r="AZ10" s="10" t="s">
        <v>4997</v>
      </c>
      <c r="BA10" s="3" t="s">
        <v>963</v>
      </c>
      <c r="BB10" s="10"/>
      <c r="BC10" s="10" t="s">
        <v>963</v>
      </c>
      <c r="BD10" s="3" t="s">
        <v>937</v>
      </c>
      <c r="BE10" s="13" t="s">
        <v>4998</v>
      </c>
      <c r="BF10" s="13" t="s">
        <v>3381</v>
      </c>
      <c r="BG10" s="3" t="s">
        <v>963</v>
      </c>
      <c r="BH10" s="3" t="s">
        <v>97</v>
      </c>
      <c r="BI10" s="8" t="s">
        <v>4736</v>
      </c>
      <c r="BJ10" s="3" t="s">
        <v>3494</v>
      </c>
      <c r="BK10" s="3" t="s">
        <v>21</v>
      </c>
      <c r="BL10" s="3"/>
      <c r="BM10" s="3"/>
      <c r="BN10" s="3" t="s">
        <v>21</v>
      </c>
      <c r="BO10" s="3"/>
      <c r="BP10" s="3"/>
      <c r="BQ10" s="27" t="s">
        <v>4999</v>
      </c>
      <c r="BR10" s="131"/>
    </row>
    <row r="11" spans="1:70" s="161" customFormat="1" ht="40.15" customHeight="1" x14ac:dyDescent="0.25">
      <c r="A11" s="13" t="s">
        <v>5274</v>
      </c>
      <c r="B11" s="2" t="s">
        <v>157</v>
      </c>
      <c r="C11" s="6"/>
      <c r="D11" s="6"/>
      <c r="E11" s="6"/>
      <c r="F11" s="3" t="s">
        <v>52</v>
      </c>
      <c r="G11" s="3" t="s">
        <v>979</v>
      </c>
      <c r="H11" s="3" t="s">
        <v>158</v>
      </c>
      <c r="I11" s="3" t="s">
        <v>946</v>
      </c>
      <c r="J11" s="3" t="s">
        <v>946</v>
      </c>
      <c r="K11" s="4" t="s">
        <v>2263</v>
      </c>
      <c r="L11" s="5" t="s">
        <v>1603</v>
      </c>
      <c r="M11" s="4" t="s">
        <v>1116</v>
      </c>
      <c r="N11" s="4" t="s">
        <v>2652</v>
      </c>
      <c r="O11" s="10" t="s">
        <v>2505</v>
      </c>
      <c r="P11" s="10" t="s">
        <v>2700</v>
      </c>
      <c r="Q11" s="4" t="s">
        <v>2264</v>
      </c>
      <c r="R11" s="6"/>
      <c r="S11" s="4" t="s">
        <v>2265</v>
      </c>
      <c r="T11" s="19" t="s">
        <v>2266</v>
      </c>
      <c r="U11" s="10" t="s">
        <v>2908</v>
      </c>
      <c r="V11" s="6"/>
      <c r="W11" s="7" t="s">
        <v>159</v>
      </c>
      <c r="X11" s="10" t="s">
        <v>33</v>
      </c>
      <c r="Y11" s="7" t="s">
        <v>159</v>
      </c>
      <c r="Z11" s="3" t="s">
        <v>24</v>
      </c>
      <c r="AA11" s="7" t="s">
        <v>159</v>
      </c>
      <c r="AB11" s="3" t="s">
        <v>4695</v>
      </c>
      <c r="AC11" s="3" t="s">
        <v>133</v>
      </c>
      <c r="AD11" s="7" t="s">
        <v>160</v>
      </c>
      <c r="AE11" s="6"/>
      <c r="AF11" s="3" t="s">
        <v>21</v>
      </c>
      <c r="AG11" s="3"/>
      <c r="AH11" s="3" t="s">
        <v>27</v>
      </c>
      <c r="AI11" s="3" t="s">
        <v>28</v>
      </c>
      <c r="AJ11" s="3" t="s">
        <v>3151</v>
      </c>
      <c r="AK11" s="8" t="s">
        <v>3139</v>
      </c>
      <c r="AL11" s="8" t="s">
        <v>3166</v>
      </c>
      <c r="AM11" s="8" t="s">
        <v>4450</v>
      </c>
      <c r="AN11" s="13" t="s">
        <v>4993</v>
      </c>
      <c r="AO11" s="13" t="s">
        <v>4440</v>
      </c>
      <c r="AP11" s="10"/>
      <c r="AQ11" s="10"/>
      <c r="AR11" s="10"/>
      <c r="AS11" s="3"/>
      <c r="AT11" s="3"/>
      <c r="AU11" s="3"/>
      <c r="AV11" s="3"/>
      <c r="AW11" s="3"/>
      <c r="AX11" s="3" t="s">
        <v>2351</v>
      </c>
      <c r="AY11" s="13" t="s">
        <v>4983</v>
      </c>
      <c r="AZ11" s="10" t="s">
        <v>3144</v>
      </c>
      <c r="BA11" s="3" t="s">
        <v>2417</v>
      </c>
      <c r="BB11" s="3"/>
      <c r="BC11" s="10" t="s">
        <v>32</v>
      </c>
      <c r="BD11" s="3" t="s">
        <v>32</v>
      </c>
      <c r="BE11" s="13" t="s">
        <v>3212</v>
      </c>
      <c r="BF11" s="10" t="s">
        <v>3813</v>
      </c>
      <c r="BG11" s="3" t="s">
        <v>32</v>
      </c>
      <c r="BH11" s="3" t="s">
        <v>97</v>
      </c>
      <c r="BI11" s="8" t="s">
        <v>4994</v>
      </c>
      <c r="BJ11" s="3" t="s">
        <v>3494</v>
      </c>
      <c r="BK11" s="3" t="s">
        <v>2345</v>
      </c>
      <c r="BL11" s="8" t="s">
        <v>4995</v>
      </c>
      <c r="BM11" s="3" t="s">
        <v>4470</v>
      </c>
      <c r="BN11" s="3" t="s">
        <v>37</v>
      </c>
      <c r="BO11" s="8" t="s">
        <v>4732</v>
      </c>
      <c r="BP11" s="3" t="s">
        <v>3813</v>
      </c>
      <c r="BQ11" s="14"/>
      <c r="BR11" s="131" t="s">
        <v>3233</v>
      </c>
    </row>
    <row r="12" spans="1:70" s="161" customFormat="1" ht="40.15" customHeight="1" x14ac:dyDescent="0.25">
      <c r="A12" s="13" t="s">
        <v>5275</v>
      </c>
      <c r="B12" s="2" t="s">
        <v>754</v>
      </c>
      <c r="C12" s="6"/>
      <c r="D12" s="6"/>
      <c r="E12" s="6"/>
      <c r="F12" s="3" t="s">
        <v>52</v>
      </c>
      <c r="G12" s="3" t="s">
        <v>981</v>
      </c>
      <c r="H12" s="3" t="s">
        <v>755</v>
      </c>
      <c r="I12" s="3" t="s">
        <v>946</v>
      </c>
      <c r="J12" s="3" t="s">
        <v>946</v>
      </c>
      <c r="K12" s="4" t="s">
        <v>1850</v>
      </c>
      <c r="L12" s="5" t="s">
        <v>1851</v>
      </c>
      <c r="M12" s="4" t="s">
        <v>1130</v>
      </c>
      <c r="N12" s="4" t="s">
        <v>2652</v>
      </c>
      <c r="O12" s="10" t="s">
        <v>2505</v>
      </c>
      <c r="P12" s="10" t="s">
        <v>2703</v>
      </c>
      <c r="Q12" s="4" t="s">
        <v>1852</v>
      </c>
      <c r="R12" s="6"/>
      <c r="S12" s="4" t="s">
        <v>1853</v>
      </c>
      <c r="T12" s="19" t="s">
        <v>1854</v>
      </c>
      <c r="U12" s="10" t="s">
        <v>2911</v>
      </c>
      <c r="V12" s="6"/>
      <c r="W12" s="7" t="s">
        <v>307</v>
      </c>
      <c r="X12" s="3" t="s">
        <v>33</v>
      </c>
      <c r="Y12" s="7" t="s">
        <v>756</v>
      </c>
      <c r="Z12" s="3" t="s">
        <v>86</v>
      </c>
      <c r="AA12" s="7" t="s">
        <v>756</v>
      </c>
      <c r="AB12" s="3" t="s">
        <v>3146</v>
      </c>
      <c r="AC12" s="3" t="s">
        <v>3145</v>
      </c>
      <c r="AD12" s="3" t="s">
        <v>21</v>
      </c>
      <c r="AE12" s="6"/>
      <c r="AF12" s="3" t="s">
        <v>21</v>
      </c>
      <c r="AG12" s="3"/>
      <c r="AH12" s="3" t="s">
        <v>27</v>
      </c>
      <c r="AI12" s="3" t="s">
        <v>28</v>
      </c>
      <c r="AJ12" s="3" t="s">
        <v>4700</v>
      </c>
      <c r="AK12" s="3" t="s">
        <v>68</v>
      </c>
      <c r="AL12" s="3" t="s">
        <v>284</v>
      </c>
      <c r="AM12" s="3" t="s">
        <v>3441</v>
      </c>
      <c r="AN12" s="13" t="s">
        <v>4983</v>
      </c>
      <c r="AO12" s="10" t="s">
        <v>3233</v>
      </c>
      <c r="AP12" s="10" t="s">
        <v>4984</v>
      </c>
      <c r="AQ12" s="13" t="s">
        <v>4985</v>
      </c>
      <c r="AR12" s="10" t="s">
        <v>3336</v>
      </c>
      <c r="AS12" s="10"/>
      <c r="AT12" s="10"/>
      <c r="AU12" s="10"/>
      <c r="AV12" s="10"/>
      <c r="AW12" s="10"/>
      <c r="AX12" s="10" t="s">
        <v>68</v>
      </c>
      <c r="AY12" s="13" t="s">
        <v>4968</v>
      </c>
      <c r="AZ12" s="10" t="s">
        <v>3441</v>
      </c>
      <c r="BA12" s="10" t="s">
        <v>4700</v>
      </c>
      <c r="BB12" s="3"/>
      <c r="BC12" s="10" t="s">
        <v>963</v>
      </c>
      <c r="BD12" s="3" t="s">
        <v>937</v>
      </c>
      <c r="BE12" s="13" t="s">
        <v>4986</v>
      </c>
      <c r="BF12" s="10" t="s">
        <v>4987</v>
      </c>
      <c r="BG12" s="3" t="s">
        <v>963</v>
      </c>
      <c r="BH12" s="3" t="s">
        <v>97</v>
      </c>
      <c r="BI12" s="8" t="s">
        <v>4948</v>
      </c>
      <c r="BJ12" s="3" t="s">
        <v>3494</v>
      </c>
      <c r="BK12" s="3" t="s">
        <v>2345</v>
      </c>
      <c r="BL12" s="8" t="s">
        <v>4809</v>
      </c>
      <c r="BM12" s="3" t="s">
        <v>4470</v>
      </c>
      <c r="BN12" s="3" t="s">
        <v>21</v>
      </c>
      <c r="BO12" s="3"/>
      <c r="BP12" s="3"/>
      <c r="BQ12" s="27" t="s">
        <v>5485</v>
      </c>
      <c r="BR12" s="131"/>
    </row>
    <row r="13" spans="1:70" s="161" customFormat="1" ht="40.15" customHeight="1" x14ac:dyDescent="0.25">
      <c r="A13" s="13" t="s">
        <v>5276</v>
      </c>
      <c r="B13" s="2" t="s">
        <v>709</v>
      </c>
      <c r="C13" s="6"/>
      <c r="D13" s="6"/>
      <c r="E13" s="6"/>
      <c r="F13" s="3" t="s">
        <v>19</v>
      </c>
      <c r="G13" s="3" t="s">
        <v>979</v>
      </c>
      <c r="H13" s="3" t="s">
        <v>710</v>
      </c>
      <c r="I13" s="3" t="s">
        <v>946</v>
      </c>
      <c r="J13" s="3" t="s">
        <v>946</v>
      </c>
      <c r="K13" s="9" t="s">
        <v>1487</v>
      </c>
      <c r="L13" s="12" t="s">
        <v>1488</v>
      </c>
      <c r="M13" s="4" t="s">
        <v>2574</v>
      </c>
      <c r="N13" s="4" t="s">
        <v>2652</v>
      </c>
      <c r="O13" s="10" t="s">
        <v>2505</v>
      </c>
      <c r="P13" s="10" t="s">
        <v>2704</v>
      </c>
      <c r="Q13" s="4" t="s">
        <v>1489</v>
      </c>
      <c r="R13" s="6"/>
      <c r="S13" s="4" t="s">
        <v>1490</v>
      </c>
      <c r="T13" s="4" t="s">
        <v>1491</v>
      </c>
      <c r="U13" s="10" t="s">
        <v>2912</v>
      </c>
      <c r="V13" s="6"/>
      <c r="W13" s="7" t="s">
        <v>201</v>
      </c>
      <c r="X13" s="3" t="s">
        <v>33</v>
      </c>
      <c r="Y13" s="7" t="s">
        <v>674</v>
      </c>
      <c r="Z13" s="3" t="s">
        <v>86</v>
      </c>
      <c r="AA13" s="7" t="s">
        <v>674</v>
      </c>
      <c r="AB13" s="3" t="s">
        <v>3146</v>
      </c>
      <c r="AC13" s="3" t="s">
        <v>3145</v>
      </c>
      <c r="AD13" s="3" t="s">
        <v>21</v>
      </c>
      <c r="AE13" s="6"/>
      <c r="AF13" s="3" t="s">
        <v>21</v>
      </c>
      <c r="AG13" s="3"/>
      <c r="AH13" s="3" t="s">
        <v>27</v>
      </c>
      <c r="AI13" s="3" t="s">
        <v>28</v>
      </c>
      <c r="AJ13" s="3" t="s">
        <v>4700</v>
      </c>
      <c r="AK13" s="3" t="s">
        <v>68</v>
      </c>
      <c r="AL13" s="8" t="s">
        <v>4965</v>
      </c>
      <c r="AM13" s="8" t="s">
        <v>4966</v>
      </c>
      <c r="AN13" s="13" t="s">
        <v>4967</v>
      </c>
      <c r="AO13" s="13" t="s">
        <v>4440</v>
      </c>
      <c r="AP13" s="10"/>
      <c r="AQ13" s="10"/>
      <c r="AR13" s="10"/>
      <c r="AS13" s="10"/>
      <c r="AT13" s="10"/>
      <c r="AU13" s="10"/>
      <c r="AV13" s="10"/>
      <c r="AW13" s="10"/>
      <c r="AX13" s="3" t="s">
        <v>68</v>
      </c>
      <c r="AY13" s="134" t="s">
        <v>4517</v>
      </c>
      <c r="AZ13" s="10" t="s">
        <v>3381</v>
      </c>
      <c r="BA13" s="3" t="s">
        <v>4700</v>
      </c>
      <c r="BB13" s="10" t="s">
        <v>957</v>
      </c>
      <c r="BC13" s="13" t="s">
        <v>3944</v>
      </c>
      <c r="BD13" s="3" t="s">
        <v>32</v>
      </c>
      <c r="BE13" s="13" t="s">
        <v>4969</v>
      </c>
      <c r="BF13" s="13" t="s">
        <v>3381</v>
      </c>
      <c r="BG13" s="3" t="s">
        <v>2367</v>
      </c>
      <c r="BH13" s="3" t="s">
        <v>97</v>
      </c>
      <c r="BI13" s="8" t="s">
        <v>4736</v>
      </c>
      <c r="BJ13" s="3" t="s">
        <v>3494</v>
      </c>
      <c r="BK13" s="3" t="s">
        <v>21</v>
      </c>
      <c r="BL13" s="3"/>
      <c r="BM13" s="3"/>
      <c r="BN13" s="3" t="s">
        <v>21</v>
      </c>
      <c r="BO13" s="3"/>
      <c r="BP13" s="3"/>
      <c r="BQ13" s="26" t="s">
        <v>3309</v>
      </c>
      <c r="BR13" s="131"/>
    </row>
    <row r="16" spans="1:70" s="89" customFormat="1" ht="31.15" customHeight="1" x14ac:dyDescent="0.2">
      <c r="A16" s="213" t="s">
        <v>4659</v>
      </c>
      <c r="B16" s="215" t="s">
        <v>941</v>
      </c>
      <c r="C16" s="215" t="s">
        <v>4660</v>
      </c>
      <c r="D16" s="213" t="s">
        <v>4661</v>
      </c>
      <c r="E16" s="213"/>
      <c r="F16" s="213"/>
      <c r="G16" s="213"/>
      <c r="H16" s="213"/>
      <c r="I16" s="213" t="s">
        <v>4662</v>
      </c>
      <c r="J16" s="213" t="s">
        <v>3274</v>
      </c>
      <c r="K16" s="213"/>
      <c r="L16" s="213"/>
      <c r="M16" s="213"/>
      <c r="N16" s="213"/>
      <c r="O16" s="213"/>
      <c r="P16" s="213" t="s">
        <v>4663</v>
      </c>
      <c r="Q16" s="213"/>
      <c r="R16" s="213"/>
      <c r="S16" s="213"/>
      <c r="T16" s="213"/>
      <c r="U16" s="213"/>
      <c r="V16" s="213"/>
      <c r="W16" s="213"/>
      <c r="X16" s="213"/>
      <c r="Y16" s="213" t="s">
        <v>4664</v>
      </c>
      <c r="Z16" s="213"/>
      <c r="AA16" s="213"/>
      <c r="AB16" s="213"/>
      <c r="AC16" s="213"/>
      <c r="AD16" s="213"/>
      <c r="AE16" s="213"/>
      <c r="AF16" s="213"/>
      <c r="AG16" s="213"/>
      <c r="AH16" s="213"/>
      <c r="AI16" s="213" t="s">
        <v>4665</v>
      </c>
      <c r="AJ16" s="213"/>
      <c r="AK16" s="213"/>
      <c r="AL16" s="213" t="s">
        <v>4666</v>
      </c>
      <c r="AM16" s="213"/>
      <c r="AN16" s="213" t="s">
        <v>4667</v>
      </c>
      <c r="AO16" s="213" t="s">
        <v>52</v>
      </c>
    </row>
    <row r="17" spans="1:41" s="89" customFormat="1" ht="75.599999999999994" customHeight="1" x14ac:dyDescent="0.2">
      <c r="A17" s="213"/>
      <c r="B17" s="216"/>
      <c r="C17" s="216"/>
      <c r="D17" s="106" t="s">
        <v>4668</v>
      </c>
      <c r="E17" s="106" t="s">
        <v>4669</v>
      </c>
      <c r="F17" s="106" t="s">
        <v>4670</v>
      </c>
      <c r="G17" s="106" t="s">
        <v>3145</v>
      </c>
      <c r="H17" s="106" t="s">
        <v>3148</v>
      </c>
      <c r="I17" s="213"/>
      <c r="J17" s="106" t="s">
        <v>29</v>
      </c>
      <c r="K17" s="106" t="s">
        <v>35</v>
      </c>
      <c r="L17" s="106" t="s">
        <v>68</v>
      </c>
      <c r="M17" s="106" t="s">
        <v>134</v>
      </c>
      <c r="N17" s="106" t="s">
        <v>45</v>
      </c>
      <c r="O17" s="106" t="s">
        <v>4671</v>
      </c>
      <c r="P17" s="106" t="s">
        <v>1080</v>
      </c>
      <c r="Q17" s="106" t="s">
        <v>963</v>
      </c>
      <c r="R17" s="106" t="s">
        <v>3149</v>
      </c>
      <c r="S17" s="106" t="s">
        <v>3150</v>
      </c>
      <c r="T17" s="106" t="s">
        <v>3129</v>
      </c>
      <c r="U17" s="106" t="s">
        <v>3151</v>
      </c>
      <c r="V17" s="106" t="s">
        <v>957</v>
      </c>
      <c r="W17" s="106" t="s">
        <v>2417</v>
      </c>
      <c r="X17" s="106" t="s">
        <v>4672</v>
      </c>
      <c r="Y17" s="106" t="s">
        <v>1080</v>
      </c>
      <c r="Z17" s="106" t="s">
        <v>963</v>
      </c>
      <c r="AA17" s="106" t="s">
        <v>2367</v>
      </c>
      <c r="AB17" s="106" t="s">
        <v>3149</v>
      </c>
      <c r="AC17" s="106" t="s">
        <v>3150</v>
      </c>
      <c r="AD17" s="106" t="s">
        <v>3129</v>
      </c>
      <c r="AE17" s="106" t="s">
        <v>3151</v>
      </c>
      <c r="AF17" s="106" t="s">
        <v>32</v>
      </c>
      <c r="AG17" s="106" t="s">
        <v>48</v>
      </c>
      <c r="AH17" s="106" t="s">
        <v>3152</v>
      </c>
      <c r="AI17" s="106" t="s">
        <v>4673</v>
      </c>
      <c r="AJ17" s="106" t="s">
        <v>3149</v>
      </c>
      <c r="AK17" s="106" t="s">
        <v>4674</v>
      </c>
      <c r="AL17" s="106" t="s">
        <v>4675</v>
      </c>
      <c r="AM17" s="106" t="s">
        <v>4676</v>
      </c>
      <c r="AN17" s="213"/>
      <c r="AO17" s="213"/>
    </row>
    <row r="18" spans="1:41" s="72" customFormat="1" ht="52.9" customHeight="1" x14ac:dyDescent="0.2">
      <c r="A18" s="36"/>
      <c r="B18" s="73"/>
      <c r="C18" s="106">
        <f>SUM(D18:H18)</f>
        <v>7</v>
      </c>
      <c r="D18" s="38">
        <f>SUM((COUNTIF($AB$7:$AB$40,"HT")+(COUNTIF($AB$7:$AB$40,"TK")+(COUNTIF($AB$7:$AB$40,"TP"))+(COUNTIF($AB$7:$AB$40,"TTT")))))</f>
        <v>1</v>
      </c>
      <c r="E18" s="38">
        <f>SUM((COUNTIF($AB$7:$AB$40,"PHT")+(COUNTIF($AB$7:$AB$40,"PK")+(COUNTIF($AB$7:$AB$40,"PP"))+(COUNTIF($AB$7:$AB$40,"PTT")))))</f>
        <v>1</v>
      </c>
      <c r="F18" s="38">
        <f>SUM((COUNTIF($AB$7:$AB$40,"TBM")+(COUNTIF($AB$7:$AB$40,"TT"))))</f>
        <v>0</v>
      </c>
      <c r="G18" s="38">
        <f>COUNTIF($AB$7:$AB$40,"NV")</f>
        <v>5</v>
      </c>
      <c r="H18" s="38">
        <f>COUNTIF($AB$7:$AB$40,"GV")</f>
        <v>0</v>
      </c>
      <c r="I18" s="38">
        <f>COUNTIF($D$7:$D$40,"x")</f>
        <v>1</v>
      </c>
      <c r="J18" s="38">
        <f>COUNTIF($AJ$7:$AJ$40,"TS")</f>
        <v>0</v>
      </c>
      <c r="K18" s="38">
        <f>COUNTIF($AJ$7:$AJ$40,"THS")</f>
        <v>2</v>
      </c>
      <c r="L18" s="38">
        <f>COUNTIF($AJ$7:$AJ$40,"DH")</f>
        <v>5</v>
      </c>
      <c r="M18" s="38">
        <f>COUNTIF($AJ$7:$AJ$40,"CD")</f>
        <v>0</v>
      </c>
      <c r="N18" s="38">
        <f>COUNTIF($AJ$7:$AJ$13,"TC")</f>
        <v>0</v>
      </c>
      <c r="O18" s="38">
        <f>COUNTIF($AJ$7:$AJ$13,"")</f>
        <v>0</v>
      </c>
      <c r="P18" s="38">
        <f>COUNTIF($BA$7:$BA$40,"A")</f>
        <v>2</v>
      </c>
      <c r="Q18" s="38">
        <f>COUNTIF($BA$7:$BA$40,"B")</f>
        <v>1</v>
      </c>
      <c r="R18" s="38">
        <f>COUNTIF($BA$7:$BA$40,"TC")</f>
        <v>0</v>
      </c>
      <c r="S18" s="38">
        <f>COUNTIF($BA$7:$BA$40,"CD")</f>
        <v>0</v>
      </c>
      <c r="T18" s="38">
        <f>COUNTIF($BA$7:$BA$40,"DH")</f>
        <v>2</v>
      </c>
      <c r="U18" s="38">
        <f>COUNTIF($BA$7:$BA$40,"THS")</f>
        <v>0</v>
      </c>
      <c r="V18" s="38">
        <f>COUNTIF($BB$7:$BB$40,"IC3")</f>
        <v>1</v>
      </c>
      <c r="W18" s="38">
        <f>COUNTIF($BA$7:$BA$40,"UD CNTT CB")</f>
        <v>2</v>
      </c>
      <c r="X18" s="38">
        <f>COUNTIF($BA$7:$BA$40,"UD CNTT NC")</f>
        <v>0</v>
      </c>
      <c r="Y18" s="120">
        <f>SUM((COUNTIF($BG$7:$BG$40,"A"))+(COUNTIF($BG$7:$BG$40,"A1")))</f>
        <v>0</v>
      </c>
      <c r="Z18" s="120">
        <f>SUM((COUNTIF($BG$7:$BG$40,"B"))+(COUNTIF($BG$7:$BG$40,"A2")))</f>
        <v>4</v>
      </c>
      <c r="AA18" s="38">
        <f>COUNTIF($BG$7:$BG$40,"C")</f>
        <v>1</v>
      </c>
      <c r="AB18" s="38">
        <f>COUNTIF($BG$7:$BG$40,"TC")</f>
        <v>0</v>
      </c>
      <c r="AC18" s="38">
        <f>COUNTIF($BG$7:$BG$40,"CD")</f>
        <v>0</v>
      </c>
      <c r="AD18" s="38">
        <f>COUNTIF($BG$7:$BG$40,"DH")</f>
        <v>0</v>
      </c>
      <c r="AE18" s="38">
        <f>COUNTIF($BG$7:$BG$40,"THS")</f>
        <v>0</v>
      </c>
      <c r="AF18" s="38">
        <f>COUNTIF($BG$7:$BG$40,"B1")</f>
        <v>2</v>
      </c>
      <c r="AG18" s="38">
        <f>COUNTIF($BG$7:$BG$40,"B2")</f>
        <v>0</v>
      </c>
      <c r="AH18" s="38">
        <f>COUNTIF($BG$7:$BG$40,"C1")</f>
        <v>0</v>
      </c>
      <c r="AI18" s="38">
        <f>COUNTIF($BH$7:$BH$40,"Sơ cấp")</f>
        <v>4</v>
      </c>
      <c r="AJ18" s="38">
        <f>COUNTIF($BH$7:$BH$40,"Trung cấp")</f>
        <v>2</v>
      </c>
      <c r="AK18" s="38">
        <f>COUNTIF($BH$7:$BH$40,"Cao cấp")</f>
        <v>0</v>
      </c>
      <c r="AL18" s="38">
        <f>COUNTIF($X$7:$X$40,"Sở GDĐT TPHCM")</f>
        <v>6</v>
      </c>
      <c r="AM18" s="38">
        <f>COUNTIF($X$7:$X$40,"Trường CĐ Lý Tự Trọng TPHCM")</f>
        <v>1</v>
      </c>
      <c r="AN18" s="38">
        <f>COUNTIF($AG$7:$AG$40,"x")</f>
        <v>2</v>
      </c>
      <c r="AO18" s="38">
        <f>COUNTIF($F$7:$F$40,"Nữ")</f>
        <v>4</v>
      </c>
    </row>
    <row r="1275" spans="42:42" x14ac:dyDescent="0.25">
      <c r="AP1275" s="1">
        <f>COUNTIF(AJ7:AJ7,"Thạc sỹ")</f>
        <v>0</v>
      </c>
    </row>
  </sheetData>
  <autoFilter ref="A6:BR6"/>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D8" sqref="D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84" customHeight="1" x14ac:dyDescent="0.25">
      <c r="A7" s="13" t="s">
        <v>5277</v>
      </c>
      <c r="B7" s="2" t="s">
        <v>125</v>
      </c>
      <c r="C7" s="10"/>
      <c r="D7" s="10" t="s">
        <v>938</v>
      </c>
      <c r="E7" s="10" t="s">
        <v>938</v>
      </c>
      <c r="F7" s="3" t="s">
        <v>52</v>
      </c>
      <c r="G7" s="3" t="s">
        <v>979</v>
      </c>
      <c r="H7" s="3" t="s">
        <v>126</v>
      </c>
      <c r="I7" s="3" t="s">
        <v>944</v>
      </c>
      <c r="J7" s="3" t="s">
        <v>952</v>
      </c>
      <c r="K7" s="4" t="s">
        <v>1645</v>
      </c>
      <c r="L7" s="5" t="s">
        <v>1646</v>
      </c>
      <c r="M7" s="4" t="s">
        <v>1130</v>
      </c>
      <c r="N7" s="4" t="s">
        <v>2652</v>
      </c>
      <c r="O7" s="10" t="s">
        <v>2505</v>
      </c>
      <c r="P7" s="10" t="s">
        <v>1050</v>
      </c>
      <c r="Q7" s="4" t="s">
        <v>1647</v>
      </c>
      <c r="R7" s="6"/>
      <c r="S7" s="4" t="s">
        <v>1648</v>
      </c>
      <c r="T7" s="4" t="s">
        <v>1649</v>
      </c>
      <c r="U7" s="10" t="s">
        <v>2914</v>
      </c>
      <c r="V7" s="6"/>
      <c r="W7" s="7" t="s">
        <v>79</v>
      </c>
      <c r="X7" s="3" t="s">
        <v>33</v>
      </c>
      <c r="Y7" s="7" t="s">
        <v>79</v>
      </c>
      <c r="Z7" s="3" t="s">
        <v>24</v>
      </c>
      <c r="AA7" s="7" t="s">
        <v>79</v>
      </c>
      <c r="AB7" s="3" t="s">
        <v>4698</v>
      </c>
      <c r="AC7" s="3" t="s">
        <v>65</v>
      </c>
      <c r="AD7" s="7" t="s">
        <v>127</v>
      </c>
      <c r="AE7" s="6"/>
      <c r="AF7" s="8" t="s">
        <v>2409</v>
      </c>
      <c r="AG7" s="7" t="s">
        <v>938</v>
      </c>
      <c r="AH7" s="3" t="s">
        <v>27</v>
      </c>
      <c r="AI7" s="3" t="s">
        <v>28</v>
      </c>
      <c r="AJ7" s="3" t="s">
        <v>3130</v>
      </c>
      <c r="AK7" s="8" t="s">
        <v>3258</v>
      </c>
      <c r="AL7" s="8" t="s">
        <v>4510</v>
      </c>
      <c r="AM7" s="8" t="s">
        <v>4511</v>
      </c>
      <c r="AN7" s="13" t="s">
        <v>4512</v>
      </c>
      <c r="AO7" s="10" t="s">
        <v>3233</v>
      </c>
      <c r="AP7" s="10" t="s">
        <v>966</v>
      </c>
      <c r="AQ7" s="13" t="s">
        <v>4513</v>
      </c>
      <c r="AR7" s="10" t="s">
        <v>3755</v>
      </c>
      <c r="AS7" s="3"/>
      <c r="AT7" s="3"/>
      <c r="AU7" s="3"/>
      <c r="AV7" s="3"/>
      <c r="AW7" s="3"/>
      <c r="AX7" s="8" t="s">
        <v>68</v>
      </c>
      <c r="AY7" s="13" t="s">
        <v>4558</v>
      </c>
      <c r="AZ7" s="134" t="s">
        <v>3299</v>
      </c>
      <c r="BA7" s="3" t="s">
        <v>4700</v>
      </c>
      <c r="BB7" s="10"/>
      <c r="BC7" s="8" t="s">
        <v>4514</v>
      </c>
      <c r="BD7" s="3" t="s">
        <v>3152</v>
      </c>
      <c r="BE7" s="134" t="s">
        <v>4515</v>
      </c>
      <c r="BF7" s="134" t="s">
        <v>4516</v>
      </c>
      <c r="BG7" s="10" t="s">
        <v>4700</v>
      </c>
      <c r="BH7" s="3" t="s">
        <v>45</v>
      </c>
      <c r="BI7" s="8" t="s">
        <v>3458</v>
      </c>
      <c r="BJ7" s="3" t="s">
        <v>3459</v>
      </c>
      <c r="BK7" s="3" t="s">
        <v>21</v>
      </c>
      <c r="BL7" s="3"/>
      <c r="BM7" s="3"/>
      <c r="BN7" s="3" t="s">
        <v>46</v>
      </c>
      <c r="BO7" s="8" t="s">
        <v>3863</v>
      </c>
      <c r="BP7" s="3" t="s">
        <v>4518</v>
      </c>
      <c r="BQ7" s="27" t="s">
        <v>4552</v>
      </c>
      <c r="BR7" s="131" t="s">
        <v>3233</v>
      </c>
    </row>
    <row r="8" spans="1:70" s="161" customFormat="1" ht="40.15" customHeight="1" x14ac:dyDescent="0.25">
      <c r="A8" s="13" t="s">
        <v>5278</v>
      </c>
      <c r="B8" s="14" t="s">
        <v>956</v>
      </c>
      <c r="C8" s="6"/>
      <c r="D8" s="10"/>
      <c r="E8" s="10"/>
      <c r="F8" s="10" t="s">
        <v>52</v>
      </c>
      <c r="G8" s="10" t="s">
        <v>987</v>
      </c>
      <c r="H8" s="13" t="s">
        <v>959</v>
      </c>
      <c r="I8" s="10" t="s">
        <v>945</v>
      </c>
      <c r="J8" s="3" t="s">
        <v>952</v>
      </c>
      <c r="K8" s="4" t="s">
        <v>1358</v>
      </c>
      <c r="L8" s="5" t="s">
        <v>1359</v>
      </c>
      <c r="M8" s="4" t="s">
        <v>1116</v>
      </c>
      <c r="N8" s="4" t="s">
        <v>2652</v>
      </c>
      <c r="O8" s="10" t="s">
        <v>2505</v>
      </c>
      <c r="P8" s="10" t="s">
        <v>2705</v>
      </c>
      <c r="Q8" s="4" t="s">
        <v>1360</v>
      </c>
      <c r="R8" s="6"/>
      <c r="S8" s="9" t="s">
        <v>1361</v>
      </c>
      <c r="T8" s="4" t="s">
        <v>21</v>
      </c>
      <c r="U8" s="10" t="e">
        <v>#N/A</v>
      </c>
      <c r="V8" s="6"/>
      <c r="W8" s="13" t="s">
        <v>657</v>
      </c>
      <c r="X8" s="3" t="s">
        <v>33</v>
      </c>
      <c r="Y8" s="10"/>
      <c r="Z8" s="3" t="s">
        <v>86</v>
      </c>
      <c r="AA8" s="21" t="s">
        <v>195</v>
      </c>
      <c r="AB8" s="3" t="s">
        <v>3146</v>
      </c>
      <c r="AC8" s="3" t="s">
        <v>3145</v>
      </c>
      <c r="AD8" s="10"/>
      <c r="AE8" s="6"/>
      <c r="AF8" s="10"/>
      <c r="AG8" s="10"/>
      <c r="AH8" s="16" t="s">
        <v>27</v>
      </c>
      <c r="AI8" s="10"/>
      <c r="AJ8" s="3" t="s">
        <v>3151</v>
      </c>
      <c r="AK8" s="8" t="s">
        <v>3139</v>
      </c>
      <c r="AL8" s="13" t="s">
        <v>4554</v>
      </c>
      <c r="AM8" s="13" t="s">
        <v>4555</v>
      </c>
      <c r="AN8" s="13" t="s">
        <v>4556</v>
      </c>
      <c r="AO8" s="10" t="s">
        <v>3233</v>
      </c>
      <c r="AP8" s="10" t="s">
        <v>966</v>
      </c>
      <c r="AQ8" s="13" t="s">
        <v>4557</v>
      </c>
      <c r="AR8" s="10" t="s">
        <v>3358</v>
      </c>
      <c r="AS8" s="10"/>
      <c r="AT8" s="10"/>
      <c r="AU8" s="10"/>
      <c r="AV8" s="10"/>
      <c r="AW8" s="10"/>
      <c r="AX8" s="10" t="s">
        <v>957</v>
      </c>
      <c r="AY8" s="10"/>
      <c r="AZ8" s="10" t="s">
        <v>4559</v>
      </c>
      <c r="BA8" s="10" t="s">
        <v>957</v>
      </c>
      <c r="BB8" s="3"/>
      <c r="BC8" s="13" t="s">
        <v>4560</v>
      </c>
      <c r="BD8" s="10" t="s">
        <v>35</v>
      </c>
      <c r="BE8" s="13" t="s">
        <v>4561</v>
      </c>
      <c r="BF8" s="13" t="s">
        <v>4562</v>
      </c>
      <c r="BG8" s="8" t="s">
        <v>3151</v>
      </c>
      <c r="BH8" s="10" t="s">
        <v>45</v>
      </c>
      <c r="BI8" s="13" t="s">
        <v>4563</v>
      </c>
      <c r="BJ8" s="10" t="s">
        <v>3459</v>
      </c>
      <c r="BK8" s="10" t="s">
        <v>2455</v>
      </c>
      <c r="BL8" s="13" t="s">
        <v>4714</v>
      </c>
      <c r="BM8" s="10" t="s">
        <v>4715</v>
      </c>
      <c r="BN8" s="10"/>
      <c r="BO8" s="10"/>
      <c r="BP8" s="10"/>
      <c r="BQ8" s="27" t="s">
        <v>4564</v>
      </c>
      <c r="BR8" s="131"/>
    </row>
    <row r="9" spans="1:70" s="161" customFormat="1" ht="40.15" customHeight="1" x14ac:dyDescent="0.25">
      <c r="A9" s="13" t="s">
        <v>5279</v>
      </c>
      <c r="B9" s="2" t="s">
        <v>888</v>
      </c>
      <c r="C9" s="6"/>
      <c r="D9" s="6"/>
      <c r="E9" s="6"/>
      <c r="F9" s="3" t="s">
        <v>19</v>
      </c>
      <c r="G9" s="3" t="s">
        <v>979</v>
      </c>
      <c r="H9" s="3" t="s">
        <v>889</v>
      </c>
      <c r="I9" s="3" t="s">
        <v>952</v>
      </c>
      <c r="J9" s="3" t="s">
        <v>952</v>
      </c>
      <c r="K9" s="4" t="s">
        <v>1461</v>
      </c>
      <c r="L9" s="12" t="s">
        <v>1462</v>
      </c>
      <c r="M9" s="4" t="s">
        <v>1130</v>
      </c>
      <c r="N9" s="4" t="s">
        <v>2652</v>
      </c>
      <c r="O9" s="10" t="e">
        <v>#N/A</v>
      </c>
      <c r="P9" s="10" t="e">
        <v>#N/A</v>
      </c>
      <c r="Q9" s="4" t="s">
        <v>1463</v>
      </c>
      <c r="R9" s="6"/>
      <c r="S9" s="9" t="s">
        <v>1464</v>
      </c>
      <c r="T9" s="4" t="s">
        <v>1465</v>
      </c>
      <c r="U9" s="10" t="s">
        <v>2915</v>
      </c>
      <c r="V9" s="6"/>
      <c r="W9" s="7" t="s">
        <v>890</v>
      </c>
      <c r="X9" s="3" t="s">
        <v>3144</v>
      </c>
      <c r="Y9" s="7" t="s">
        <v>890</v>
      </c>
      <c r="Z9" s="3" t="s">
        <v>177</v>
      </c>
      <c r="AA9" s="7" t="s">
        <v>890</v>
      </c>
      <c r="AB9" s="3" t="s">
        <v>3146</v>
      </c>
      <c r="AC9" s="3" t="s">
        <v>3145</v>
      </c>
      <c r="AD9" s="3" t="s">
        <v>21</v>
      </c>
      <c r="AE9" s="6"/>
      <c r="AF9" s="3" t="s">
        <v>21</v>
      </c>
      <c r="AG9" s="3"/>
      <c r="AH9" s="3" t="s">
        <v>27</v>
      </c>
      <c r="AI9" s="3" t="s">
        <v>28</v>
      </c>
      <c r="AJ9" s="3" t="s">
        <v>4700</v>
      </c>
      <c r="AK9" s="3" t="s">
        <v>68</v>
      </c>
      <c r="AL9" s="3" t="s">
        <v>570</v>
      </c>
      <c r="AM9" s="3" t="s">
        <v>2458</v>
      </c>
      <c r="AN9" s="13" t="s">
        <v>1754</v>
      </c>
      <c r="AO9" s="10" t="s">
        <v>3233</v>
      </c>
      <c r="AP9" s="10" t="s">
        <v>2415</v>
      </c>
      <c r="AQ9" s="13" t="s">
        <v>3169</v>
      </c>
      <c r="AR9" s="10" t="s">
        <v>4858</v>
      </c>
      <c r="AS9" s="10"/>
      <c r="AT9" s="10"/>
      <c r="AU9" s="10"/>
      <c r="AV9" s="10"/>
      <c r="AW9" s="10"/>
      <c r="AX9" s="3" t="s">
        <v>2417</v>
      </c>
      <c r="AY9" s="44">
        <v>43543</v>
      </c>
      <c r="AZ9" s="10" t="s">
        <v>3420</v>
      </c>
      <c r="BA9" s="10" t="s">
        <v>2417</v>
      </c>
      <c r="BB9" s="3"/>
      <c r="BC9" s="13" t="s">
        <v>4896</v>
      </c>
      <c r="BD9" s="13" t="s">
        <v>48</v>
      </c>
      <c r="BE9" s="13" t="s">
        <v>4897</v>
      </c>
      <c r="BF9" s="13" t="s">
        <v>4898</v>
      </c>
      <c r="BG9" s="13" t="s">
        <v>48</v>
      </c>
      <c r="BH9" s="3" t="s">
        <v>21</v>
      </c>
      <c r="BI9" s="3"/>
      <c r="BJ9" s="3"/>
      <c r="BK9" s="3" t="s">
        <v>2345</v>
      </c>
      <c r="BL9" s="8" t="s">
        <v>4899</v>
      </c>
      <c r="BM9" s="3" t="s">
        <v>4470</v>
      </c>
      <c r="BN9" s="3" t="s">
        <v>21</v>
      </c>
      <c r="BO9" s="3"/>
      <c r="BP9" s="3"/>
      <c r="BQ9" s="27" t="s">
        <v>4900</v>
      </c>
      <c r="BR9" s="131"/>
    </row>
    <row r="11" spans="1:70" s="89" customFormat="1" ht="31.15" customHeight="1" x14ac:dyDescent="0.2">
      <c r="A11" s="213" t="s">
        <v>4659</v>
      </c>
      <c r="B11" s="215" t="s">
        <v>941</v>
      </c>
      <c r="C11" s="215" t="s">
        <v>4660</v>
      </c>
      <c r="D11" s="213" t="s">
        <v>4661</v>
      </c>
      <c r="E11" s="213"/>
      <c r="F11" s="213"/>
      <c r="G11" s="213"/>
      <c r="H11" s="213"/>
      <c r="I11" s="213" t="s">
        <v>4662</v>
      </c>
      <c r="J11" s="213" t="s">
        <v>3274</v>
      </c>
      <c r="K11" s="213"/>
      <c r="L11" s="213"/>
      <c r="M11" s="213"/>
      <c r="N11" s="213"/>
      <c r="O11" s="213"/>
      <c r="P11" s="213" t="s">
        <v>4663</v>
      </c>
      <c r="Q11" s="213"/>
      <c r="R11" s="213"/>
      <c r="S11" s="213"/>
      <c r="T11" s="213"/>
      <c r="U11" s="213"/>
      <c r="V11" s="213"/>
      <c r="W11" s="213"/>
      <c r="X11" s="213"/>
      <c r="Y11" s="213" t="s">
        <v>4664</v>
      </c>
      <c r="Z11" s="213"/>
      <c r="AA11" s="213"/>
      <c r="AB11" s="213"/>
      <c r="AC11" s="213"/>
      <c r="AD11" s="213"/>
      <c r="AE11" s="213"/>
      <c r="AF11" s="213"/>
      <c r="AG11" s="213"/>
      <c r="AH11" s="213"/>
      <c r="AI11" s="213" t="s">
        <v>4665</v>
      </c>
      <c r="AJ11" s="213"/>
      <c r="AK11" s="213"/>
      <c r="AL11" s="213" t="s">
        <v>4666</v>
      </c>
      <c r="AM11" s="213"/>
      <c r="AN11" s="213" t="s">
        <v>4667</v>
      </c>
      <c r="AO11" s="213" t="s">
        <v>52</v>
      </c>
    </row>
    <row r="12" spans="1:70" s="89" customFormat="1" ht="75.599999999999994" customHeight="1" x14ac:dyDescent="0.2">
      <c r="A12" s="213"/>
      <c r="B12" s="216"/>
      <c r="C12" s="216"/>
      <c r="D12" s="106" t="s">
        <v>4668</v>
      </c>
      <c r="E12" s="106" t="s">
        <v>4669</v>
      </c>
      <c r="F12" s="106" t="s">
        <v>4670</v>
      </c>
      <c r="G12" s="106" t="s">
        <v>3145</v>
      </c>
      <c r="H12" s="106" t="s">
        <v>3148</v>
      </c>
      <c r="I12" s="213"/>
      <c r="J12" s="106" t="s">
        <v>29</v>
      </c>
      <c r="K12" s="106" t="s">
        <v>35</v>
      </c>
      <c r="L12" s="106" t="s">
        <v>68</v>
      </c>
      <c r="M12" s="106" t="s">
        <v>134</v>
      </c>
      <c r="N12" s="106" t="s">
        <v>45</v>
      </c>
      <c r="O12" s="106" t="s">
        <v>4671</v>
      </c>
      <c r="P12" s="106" t="s">
        <v>1080</v>
      </c>
      <c r="Q12" s="106" t="s">
        <v>963</v>
      </c>
      <c r="R12" s="106" t="s">
        <v>3149</v>
      </c>
      <c r="S12" s="106" t="s">
        <v>3150</v>
      </c>
      <c r="T12" s="106" t="s">
        <v>3129</v>
      </c>
      <c r="U12" s="106" t="s">
        <v>3151</v>
      </c>
      <c r="V12" s="106" t="s">
        <v>957</v>
      </c>
      <c r="W12" s="106" t="s">
        <v>2417</v>
      </c>
      <c r="X12" s="106" t="s">
        <v>4672</v>
      </c>
      <c r="Y12" s="106" t="s">
        <v>1080</v>
      </c>
      <c r="Z12" s="106" t="s">
        <v>963</v>
      </c>
      <c r="AA12" s="106" t="s">
        <v>2367</v>
      </c>
      <c r="AB12" s="106" t="s">
        <v>3149</v>
      </c>
      <c r="AC12" s="106" t="s">
        <v>3150</v>
      </c>
      <c r="AD12" s="106" t="s">
        <v>3129</v>
      </c>
      <c r="AE12" s="106" t="s">
        <v>3151</v>
      </c>
      <c r="AF12" s="106" t="s">
        <v>32</v>
      </c>
      <c r="AG12" s="106" t="s">
        <v>48</v>
      </c>
      <c r="AH12" s="106" t="s">
        <v>3152</v>
      </c>
      <c r="AI12" s="106" t="s">
        <v>4673</v>
      </c>
      <c r="AJ12" s="106" t="s">
        <v>3149</v>
      </c>
      <c r="AK12" s="106" t="s">
        <v>4674</v>
      </c>
      <c r="AL12" s="106" t="s">
        <v>4675</v>
      </c>
      <c r="AM12" s="106" t="s">
        <v>4676</v>
      </c>
      <c r="AN12" s="213"/>
      <c r="AO12" s="213"/>
    </row>
    <row r="13" spans="1:70" s="72" customFormat="1" ht="52.9" customHeight="1" x14ac:dyDescent="0.2">
      <c r="A13" s="36"/>
      <c r="B13" s="73"/>
      <c r="C13" s="106">
        <f>SUM(D13:H13)</f>
        <v>3</v>
      </c>
      <c r="D13" s="38">
        <f>SUM((COUNTIF($AB$7:$AB$40,"HT")+(COUNTIF($AB$7:$AB$40,"TK")+(COUNTIF($AB$7:$AB$40,"TP"))+(COUNTIF($AB$7:$AB$40,"TTT")))))</f>
        <v>1</v>
      </c>
      <c r="E13" s="38">
        <f>SUM((COUNTIF($AB$7:$AB$40,"PHT")+(COUNTIF($AB$7:$AB$40,"PK")+(COUNTIF($AB$7:$AB$40,"PP"))+(COUNTIF($AB$7:$AB$40,"PTT")))))</f>
        <v>0</v>
      </c>
      <c r="F13" s="38">
        <f>SUM((COUNTIF($AB$7:$AB$40,"TBM")+(COUNTIF($AB$7:$AB$40,"TT"))))</f>
        <v>0</v>
      </c>
      <c r="G13" s="38">
        <f>COUNTIF($AB$7:$AB$40,"NV")</f>
        <v>2</v>
      </c>
      <c r="H13" s="38">
        <f>COUNTIF($AB$7:$AB$40,"GV")</f>
        <v>0</v>
      </c>
      <c r="I13" s="38">
        <f>COUNTIF($D$7:$D$40,"x")</f>
        <v>1</v>
      </c>
      <c r="J13" s="38">
        <f>COUNTIF($AJ$7:$AJ$40,"TS")</f>
        <v>1</v>
      </c>
      <c r="K13" s="38">
        <f>COUNTIF($AJ$7:$AJ$40,"THS")</f>
        <v>1</v>
      </c>
      <c r="L13" s="38">
        <f>COUNTIF($AJ$7:$AJ$40,"DH")</f>
        <v>1</v>
      </c>
      <c r="M13" s="38">
        <f>COUNTIF($AJ$7:$AJ$40,"CD")</f>
        <v>0</v>
      </c>
      <c r="N13" s="38">
        <f>COUNTIF($AJ$7:$AJ$9,"TC")</f>
        <v>0</v>
      </c>
      <c r="O13" s="38">
        <f>COUNTIF($AJ$7:$AJ$9,"")</f>
        <v>0</v>
      </c>
      <c r="P13" s="38">
        <f>COUNTIF($BA$7:$BA$40,"A")</f>
        <v>0</v>
      </c>
      <c r="Q13" s="38">
        <f>COUNTIF($BA$7:$BA$40,"B")</f>
        <v>0</v>
      </c>
      <c r="R13" s="38">
        <f>COUNTIF($BA$7:$BA$40,"TC")</f>
        <v>0</v>
      </c>
      <c r="S13" s="38">
        <f>COUNTIF($BA$7:$BA$40,"CD")</f>
        <v>0</v>
      </c>
      <c r="T13" s="38">
        <f>COUNTIF($BA$7:$BA$40,"DH")</f>
        <v>1</v>
      </c>
      <c r="U13" s="38">
        <f>COUNTIF($BA$7:$BA$40,"THS")</f>
        <v>0</v>
      </c>
      <c r="V13" s="38">
        <f>COUNTIF($BB$7:$BB$40,"IC3")</f>
        <v>0</v>
      </c>
      <c r="W13" s="38">
        <f>COUNTIF($BA$7:$BA$40,"UD CNTT CB")</f>
        <v>1</v>
      </c>
      <c r="X13" s="38">
        <f>COUNTIF($BA$7:$BA$40,"UD CNTT NC")</f>
        <v>0</v>
      </c>
      <c r="Y13" s="120">
        <f>SUM((COUNTIF($BG$7:$BG$40,"A"))+(COUNTIF($BG$7:$BG$40,"A1")))</f>
        <v>0</v>
      </c>
      <c r="Z13" s="120">
        <f>SUM((COUNTIF($BG$7:$BG$40,"B"))+(COUNTIF($BG$7:$BG$40,"A2")))</f>
        <v>0</v>
      </c>
      <c r="AA13" s="38">
        <f>COUNTIF($BG$7:$BG$40,"C")</f>
        <v>0</v>
      </c>
      <c r="AB13" s="38">
        <f>COUNTIF($BG$7:$BG$40,"TC")</f>
        <v>0</v>
      </c>
      <c r="AC13" s="38">
        <f>COUNTIF($BG$7:$BG$40,"CD")</f>
        <v>0</v>
      </c>
      <c r="AD13" s="38">
        <f>COUNTIF($BG$7:$BG$40,"DH")</f>
        <v>1</v>
      </c>
      <c r="AE13" s="38">
        <f>COUNTIF($BG$7:$BG$40,"THS")</f>
        <v>1</v>
      </c>
      <c r="AF13" s="38">
        <f>COUNTIF($BG$7:$BG$40,"B1")</f>
        <v>0</v>
      </c>
      <c r="AG13" s="38">
        <f>COUNTIF($BG$7:$BG$40,"B2")</f>
        <v>1</v>
      </c>
      <c r="AH13" s="38">
        <f>COUNTIF($BG$7:$BG$40,"C1")</f>
        <v>0</v>
      </c>
      <c r="AI13" s="38">
        <f>COUNTIF($BH$7:$BH$40,"Sơ cấp")</f>
        <v>0</v>
      </c>
      <c r="AJ13" s="38">
        <f>COUNTIF($BH$7:$BH$40,"Trung cấp")</f>
        <v>2</v>
      </c>
      <c r="AK13" s="38">
        <f>COUNTIF($BH$7:$BH$40,"Cao cấp")</f>
        <v>0</v>
      </c>
      <c r="AL13" s="38">
        <f>COUNTIF($X$7:$X$40,"Sở GDĐT TPHCM")</f>
        <v>2</v>
      </c>
      <c r="AM13" s="38">
        <f>COUNTIF($X$7:$X$40,"Trường CĐ Lý Tự Trọng TPHCM")</f>
        <v>1</v>
      </c>
      <c r="AN13" s="38">
        <f>COUNTIF($AG$7:$AG$40,"x")</f>
        <v>1</v>
      </c>
      <c r="AO13" s="38">
        <f>COUNTIF($F$7:$F$40,"Nữ")</f>
        <v>2</v>
      </c>
    </row>
    <row r="1272" spans="42:42" x14ac:dyDescent="0.25">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302"/>
  <sheetViews>
    <sheetView topLeftCell="A4" zoomScaleNormal="100" zoomScaleSheetLayoutView="90" workbookViewId="0">
      <pane ySplit="3" topLeftCell="A40" activePane="bottomLeft" state="frozen"/>
      <selection activeCell="A4" sqref="A4"/>
      <selection pane="bottomLeft" activeCell="E46" sqref="E4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5280</v>
      </c>
      <c r="B7" s="2" t="s">
        <v>81</v>
      </c>
      <c r="C7" s="10"/>
      <c r="D7" s="10" t="s">
        <v>938</v>
      </c>
      <c r="E7" s="10" t="s">
        <v>938</v>
      </c>
      <c r="F7" s="3" t="s">
        <v>19</v>
      </c>
      <c r="G7" s="3" t="s">
        <v>1023</v>
      </c>
      <c r="H7" s="3" t="s">
        <v>82</v>
      </c>
      <c r="I7" s="3" t="s">
        <v>2601</v>
      </c>
      <c r="J7" s="3" t="s">
        <v>949</v>
      </c>
      <c r="K7" s="4" t="s">
        <v>1416</v>
      </c>
      <c r="L7" s="5" t="s">
        <v>83</v>
      </c>
      <c r="M7" s="4" t="s">
        <v>1116</v>
      </c>
      <c r="N7" s="4" t="s">
        <v>2652</v>
      </c>
      <c r="O7" s="10" t="s">
        <v>2505</v>
      </c>
      <c r="P7" s="10" t="s">
        <v>2706</v>
      </c>
      <c r="Q7" s="4" t="s">
        <v>1417</v>
      </c>
      <c r="R7" s="6"/>
      <c r="S7" s="9" t="s">
        <v>1418</v>
      </c>
      <c r="T7" s="19" t="s">
        <v>1419</v>
      </c>
      <c r="U7" s="10" t="s">
        <v>2916</v>
      </c>
      <c r="V7" s="6"/>
      <c r="W7" s="7" t="s">
        <v>84</v>
      </c>
      <c r="X7" s="10" t="s">
        <v>33</v>
      </c>
      <c r="Y7" s="7" t="s">
        <v>85</v>
      </c>
      <c r="Z7" s="3" t="s">
        <v>24</v>
      </c>
      <c r="AA7" s="7" t="s">
        <v>84</v>
      </c>
      <c r="AB7" s="3" t="s">
        <v>4698</v>
      </c>
      <c r="AC7" s="3" t="s">
        <v>65</v>
      </c>
      <c r="AD7" s="7" t="s">
        <v>85</v>
      </c>
      <c r="AE7" s="6"/>
      <c r="AF7" s="7" t="s">
        <v>43</v>
      </c>
      <c r="AG7" s="7" t="s">
        <v>938</v>
      </c>
      <c r="AH7" s="3" t="s">
        <v>27</v>
      </c>
      <c r="AI7" s="3" t="s">
        <v>28</v>
      </c>
      <c r="AJ7" s="3" t="s">
        <v>4700</v>
      </c>
      <c r="AK7" s="3" t="s">
        <v>68</v>
      </c>
      <c r="AL7" s="3" t="s">
        <v>44</v>
      </c>
      <c r="AM7" s="3" t="s">
        <v>4613</v>
      </c>
      <c r="AN7" s="13" t="s">
        <v>4614</v>
      </c>
      <c r="AO7" s="10" t="s">
        <v>3233</v>
      </c>
      <c r="AP7" s="8" t="s">
        <v>4615</v>
      </c>
      <c r="AQ7" s="8" t="s">
        <v>4616</v>
      </c>
      <c r="AR7" s="8" t="s">
        <v>4617</v>
      </c>
      <c r="AS7" s="8" t="s">
        <v>4618</v>
      </c>
      <c r="AT7" s="8" t="s">
        <v>2568</v>
      </c>
      <c r="AU7" s="8" t="s">
        <v>3144</v>
      </c>
      <c r="AV7" s="8" t="s">
        <v>3233</v>
      </c>
      <c r="AW7" s="8"/>
      <c r="AX7" s="3" t="s">
        <v>2417</v>
      </c>
      <c r="AY7" s="44">
        <v>34971</v>
      </c>
      <c r="AZ7" s="44" t="s">
        <v>3420</v>
      </c>
      <c r="BA7" s="3" t="s">
        <v>2417</v>
      </c>
      <c r="BB7" s="8"/>
      <c r="BC7" s="8" t="s">
        <v>4619</v>
      </c>
      <c r="BD7" s="3" t="s">
        <v>937</v>
      </c>
      <c r="BE7" s="8" t="s">
        <v>4620</v>
      </c>
      <c r="BF7" s="13" t="s">
        <v>4621</v>
      </c>
      <c r="BG7" s="28" t="s">
        <v>963</v>
      </c>
      <c r="BH7" s="3" t="s">
        <v>45</v>
      </c>
      <c r="BI7" s="8" t="s">
        <v>3641</v>
      </c>
      <c r="BJ7" s="3" t="s">
        <v>4536</v>
      </c>
      <c r="BK7" s="3" t="s">
        <v>21</v>
      </c>
      <c r="BL7" s="3"/>
      <c r="BM7" s="3"/>
      <c r="BN7" s="3" t="s">
        <v>3279</v>
      </c>
      <c r="BO7" s="8" t="s">
        <v>4622</v>
      </c>
      <c r="BP7" s="3" t="s">
        <v>3358</v>
      </c>
      <c r="BQ7" s="26" t="s">
        <v>4623</v>
      </c>
      <c r="BR7" s="131" t="s">
        <v>3233</v>
      </c>
    </row>
    <row r="8" spans="1:70" s="161" customFormat="1" ht="40.15" customHeight="1" x14ac:dyDescent="0.25">
      <c r="A8" s="13" t="s">
        <v>5281</v>
      </c>
      <c r="B8" s="2" t="s">
        <v>161</v>
      </c>
      <c r="C8" s="10"/>
      <c r="D8" s="10" t="s">
        <v>938</v>
      </c>
      <c r="E8" s="10" t="s">
        <v>938</v>
      </c>
      <c r="F8" s="3" t="s">
        <v>19</v>
      </c>
      <c r="G8" s="3" t="s">
        <v>1007</v>
      </c>
      <c r="H8" s="3" t="s">
        <v>162</v>
      </c>
      <c r="I8" s="3" t="s">
        <v>2603</v>
      </c>
      <c r="J8" s="3" t="s">
        <v>949</v>
      </c>
      <c r="K8" s="4" t="s">
        <v>1941</v>
      </c>
      <c r="L8" s="5" t="s">
        <v>1942</v>
      </c>
      <c r="M8" s="4" t="s">
        <v>1260</v>
      </c>
      <c r="N8" s="4" t="s">
        <v>2652</v>
      </c>
      <c r="O8" s="10" t="s">
        <v>2654</v>
      </c>
      <c r="P8" s="10" t="s">
        <v>2707</v>
      </c>
      <c r="Q8" s="4" t="s">
        <v>1943</v>
      </c>
      <c r="R8" s="6"/>
      <c r="S8" s="4" t="s">
        <v>1944</v>
      </c>
      <c r="T8" s="4" t="s">
        <v>1945</v>
      </c>
      <c r="U8" s="10" t="s">
        <v>2917</v>
      </c>
      <c r="V8" s="6"/>
      <c r="W8" s="7" t="s">
        <v>163</v>
      </c>
      <c r="X8" s="3" t="s">
        <v>33</v>
      </c>
      <c r="Y8" s="7" t="s">
        <v>163</v>
      </c>
      <c r="Z8" s="3" t="s">
        <v>24</v>
      </c>
      <c r="AA8" s="7" t="s">
        <v>163</v>
      </c>
      <c r="AB8" s="3" t="s">
        <v>4695</v>
      </c>
      <c r="AC8" s="3" t="s">
        <v>133</v>
      </c>
      <c r="AD8" s="7" t="s">
        <v>164</v>
      </c>
      <c r="AE8" s="6"/>
      <c r="AF8" s="3" t="s">
        <v>21</v>
      </c>
      <c r="AG8" s="3"/>
      <c r="AH8" s="3" t="s">
        <v>27</v>
      </c>
      <c r="AI8" s="3" t="s">
        <v>28</v>
      </c>
      <c r="AJ8" s="3" t="s">
        <v>3151</v>
      </c>
      <c r="AK8" s="8" t="s">
        <v>3139</v>
      </c>
      <c r="AL8" s="8" t="s">
        <v>3165</v>
      </c>
      <c r="AM8" s="8" t="s">
        <v>4654</v>
      </c>
      <c r="AN8" s="13" t="s">
        <v>4655</v>
      </c>
      <c r="AO8" s="10" t="s">
        <v>3233</v>
      </c>
      <c r="AP8" s="8" t="s">
        <v>2485</v>
      </c>
      <c r="AQ8" s="8" t="s">
        <v>4574</v>
      </c>
      <c r="AR8" s="8" t="s">
        <v>4089</v>
      </c>
      <c r="AS8" s="8" t="s">
        <v>3435</v>
      </c>
      <c r="AT8" s="8" t="s">
        <v>2568</v>
      </c>
      <c r="AU8" s="8" t="s">
        <v>3144</v>
      </c>
      <c r="AV8" s="8" t="s">
        <v>3233</v>
      </c>
      <c r="AW8" s="8"/>
      <c r="AX8" s="3" t="s">
        <v>1080</v>
      </c>
      <c r="AY8" s="13" t="s">
        <v>4801</v>
      </c>
      <c r="AZ8" s="44" t="s">
        <v>4656</v>
      </c>
      <c r="BA8" s="3" t="s">
        <v>1080</v>
      </c>
      <c r="BB8" s="3"/>
      <c r="BC8" s="3" t="s">
        <v>32</v>
      </c>
      <c r="BD8" s="3" t="s">
        <v>32</v>
      </c>
      <c r="BE8" s="3" t="s">
        <v>3200</v>
      </c>
      <c r="BF8" s="10" t="s">
        <v>3670</v>
      </c>
      <c r="BG8" s="3" t="s">
        <v>32</v>
      </c>
      <c r="BH8" s="3" t="s">
        <v>45</v>
      </c>
      <c r="BI8" s="8" t="s">
        <v>3458</v>
      </c>
      <c r="BJ8" s="3" t="s">
        <v>3459</v>
      </c>
      <c r="BK8" s="3" t="s">
        <v>21</v>
      </c>
      <c r="BL8" s="3"/>
      <c r="BM8" s="3"/>
      <c r="BN8" s="3" t="s">
        <v>4657</v>
      </c>
      <c r="BO8" s="8" t="s">
        <v>4622</v>
      </c>
      <c r="BP8" s="3" t="s">
        <v>3358</v>
      </c>
      <c r="BQ8" s="26" t="s">
        <v>4658</v>
      </c>
      <c r="BR8" s="131" t="s">
        <v>3233</v>
      </c>
    </row>
    <row r="9" spans="1:70" s="161" customFormat="1" ht="40.15" customHeight="1" x14ac:dyDescent="0.25">
      <c r="A9" s="13" t="s">
        <v>5282</v>
      </c>
      <c r="B9" s="2" t="s">
        <v>745</v>
      </c>
      <c r="C9" s="6"/>
      <c r="D9" s="6"/>
      <c r="E9" s="6"/>
      <c r="F9" s="3" t="s">
        <v>19</v>
      </c>
      <c r="G9" s="3" t="s">
        <v>1068</v>
      </c>
      <c r="H9" s="3" t="s">
        <v>746</v>
      </c>
      <c r="I9" s="3" t="s">
        <v>949</v>
      </c>
      <c r="J9" s="3" t="s">
        <v>949</v>
      </c>
      <c r="K9" s="4" t="s">
        <v>1872</v>
      </c>
      <c r="L9" s="12" t="s">
        <v>1873</v>
      </c>
      <c r="M9" s="4" t="s">
        <v>1116</v>
      </c>
      <c r="N9" s="4" t="s">
        <v>2652</v>
      </c>
      <c r="O9" s="10" t="s">
        <v>2505</v>
      </c>
      <c r="P9" s="10" t="s">
        <v>2711</v>
      </c>
      <c r="Q9" s="4" t="s">
        <v>1874</v>
      </c>
      <c r="R9" s="6"/>
      <c r="S9" s="4" t="s">
        <v>1875</v>
      </c>
      <c r="T9" s="19" t="s">
        <v>1876</v>
      </c>
      <c r="U9" s="10" t="s">
        <v>2925</v>
      </c>
      <c r="V9" s="6"/>
      <c r="W9" s="7" t="s">
        <v>201</v>
      </c>
      <c r="X9" s="3" t="s">
        <v>33</v>
      </c>
      <c r="Y9" s="7" t="s">
        <v>514</v>
      </c>
      <c r="Z9" s="3" t="s">
        <v>86</v>
      </c>
      <c r="AA9" s="7" t="s">
        <v>514</v>
      </c>
      <c r="AB9" s="3" t="s">
        <v>3146</v>
      </c>
      <c r="AC9" s="3" t="s">
        <v>3145</v>
      </c>
      <c r="AD9" s="3" t="s">
        <v>21</v>
      </c>
      <c r="AE9" s="6"/>
      <c r="AF9" s="3" t="s">
        <v>21</v>
      </c>
      <c r="AG9" s="3"/>
      <c r="AH9" s="3" t="s">
        <v>27</v>
      </c>
      <c r="AI9" s="3" t="s">
        <v>28</v>
      </c>
      <c r="AJ9" s="3" t="s">
        <v>4700</v>
      </c>
      <c r="AK9" s="3" t="s">
        <v>68</v>
      </c>
      <c r="AL9" s="3" t="s">
        <v>4798</v>
      </c>
      <c r="AM9" s="3" t="s">
        <v>3535</v>
      </c>
      <c r="AN9" s="13" t="s">
        <v>4799</v>
      </c>
      <c r="AO9" s="10" t="s">
        <v>3233</v>
      </c>
      <c r="AP9" s="13"/>
      <c r="AQ9" s="13"/>
      <c r="AR9" s="13"/>
      <c r="AS9" s="13" t="s">
        <v>4800</v>
      </c>
      <c r="AT9" s="13" t="s">
        <v>2568</v>
      </c>
      <c r="AU9" s="13" t="s">
        <v>3144</v>
      </c>
      <c r="AV9" s="13" t="s">
        <v>3233</v>
      </c>
      <c r="AW9" s="13"/>
      <c r="AX9" s="8" t="s">
        <v>2640</v>
      </c>
      <c r="AY9" s="13" t="s">
        <v>2249</v>
      </c>
      <c r="AZ9" s="13" t="s">
        <v>4802</v>
      </c>
      <c r="BA9" s="8" t="s">
        <v>963</v>
      </c>
      <c r="BB9" s="3"/>
      <c r="BC9" s="10" t="s">
        <v>963</v>
      </c>
      <c r="BD9" s="3" t="s">
        <v>937</v>
      </c>
      <c r="BE9" s="13" t="s">
        <v>4803</v>
      </c>
      <c r="BF9" s="10" t="s">
        <v>4804</v>
      </c>
      <c r="BG9" s="3" t="s">
        <v>963</v>
      </c>
      <c r="BH9" s="3" t="s">
        <v>97</v>
      </c>
      <c r="BI9" s="8" t="s">
        <v>4736</v>
      </c>
      <c r="BJ9" s="3" t="s">
        <v>3494</v>
      </c>
      <c r="BK9" s="3" t="s">
        <v>2345</v>
      </c>
      <c r="BL9" s="8" t="s">
        <v>4731</v>
      </c>
      <c r="BM9" s="3" t="s">
        <v>4470</v>
      </c>
      <c r="BN9" s="3" t="s">
        <v>21</v>
      </c>
      <c r="BO9" s="3"/>
      <c r="BP9" s="3"/>
      <c r="BQ9" s="27"/>
      <c r="BR9" s="131"/>
    </row>
    <row r="10" spans="1:70" s="161" customFormat="1" ht="40.15" customHeight="1" x14ac:dyDescent="0.25">
      <c r="A10" s="13" t="s">
        <v>5283</v>
      </c>
      <c r="B10" s="2" t="s">
        <v>901</v>
      </c>
      <c r="C10" s="6"/>
      <c r="D10" s="6"/>
      <c r="E10" s="6"/>
      <c r="F10" s="3" t="s">
        <v>19</v>
      </c>
      <c r="G10" s="3" t="s">
        <v>979</v>
      </c>
      <c r="H10" s="3" t="s">
        <v>902</v>
      </c>
      <c r="I10" s="3" t="s">
        <v>949</v>
      </c>
      <c r="J10" s="3" t="s">
        <v>949</v>
      </c>
      <c r="K10" s="9" t="s">
        <v>2497</v>
      </c>
      <c r="L10" s="12" t="s">
        <v>2498</v>
      </c>
      <c r="M10" s="4" t="s">
        <v>2499</v>
      </c>
      <c r="N10" s="4" t="s">
        <v>2652</v>
      </c>
      <c r="O10" s="10" t="s">
        <v>2505</v>
      </c>
      <c r="P10" s="10" t="s">
        <v>2657</v>
      </c>
      <c r="Q10" s="4" t="s">
        <v>1560</v>
      </c>
      <c r="R10" s="6"/>
      <c r="S10" s="9" t="s">
        <v>1561</v>
      </c>
      <c r="T10" s="19" t="s">
        <v>1562</v>
      </c>
      <c r="U10" s="10" t="s">
        <v>2927</v>
      </c>
      <c r="V10" s="6"/>
      <c r="W10" s="11" t="s">
        <v>1108</v>
      </c>
      <c r="X10" s="10" t="s">
        <v>33</v>
      </c>
      <c r="Y10" s="7" t="s">
        <v>542</v>
      </c>
      <c r="Z10" s="3" t="s">
        <v>86</v>
      </c>
      <c r="AA10" s="7" t="s">
        <v>542</v>
      </c>
      <c r="AB10" s="3" t="s">
        <v>3146</v>
      </c>
      <c r="AC10" s="3" t="s">
        <v>3145</v>
      </c>
      <c r="AD10" s="3" t="s">
        <v>21</v>
      </c>
      <c r="AE10" s="6"/>
      <c r="AF10" s="3" t="s">
        <v>21</v>
      </c>
      <c r="AG10" s="3"/>
      <c r="AH10" s="3" t="s">
        <v>27</v>
      </c>
      <c r="AI10" s="3" t="s">
        <v>28</v>
      </c>
      <c r="AJ10" s="3" t="s">
        <v>4700</v>
      </c>
      <c r="AK10" s="3" t="s">
        <v>68</v>
      </c>
      <c r="AL10" s="3" t="s">
        <v>903</v>
      </c>
      <c r="AM10" s="3" t="s">
        <v>3381</v>
      </c>
      <c r="AN10" s="13" t="s">
        <v>4827</v>
      </c>
      <c r="AO10" s="10" t="s">
        <v>3233</v>
      </c>
      <c r="AP10" s="13"/>
      <c r="AQ10" s="13"/>
      <c r="AR10" s="13"/>
      <c r="AS10" s="13" t="s">
        <v>4800</v>
      </c>
      <c r="AT10" s="13" t="s">
        <v>2568</v>
      </c>
      <c r="AU10" s="13" t="s">
        <v>3144</v>
      </c>
      <c r="AV10" s="13" t="s">
        <v>3233</v>
      </c>
      <c r="AW10" s="16"/>
      <c r="AX10" s="3" t="s">
        <v>1080</v>
      </c>
      <c r="AY10" s="13" t="s">
        <v>4816</v>
      </c>
      <c r="AZ10" s="10" t="s">
        <v>3381</v>
      </c>
      <c r="BA10" s="3" t="s">
        <v>1080</v>
      </c>
      <c r="BB10" s="3"/>
      <c r="BC10" s="10" t="s">
        <v>2367</v>
      </c>
      <c r="BD10" s="3" t="s">
        <v>32</v>
      </c>
      <c r="BE10" s="13" t="s">
        <v>4828</v>
      </c>
      <c r="BF10" s="10" t="s">
        <v>3381</v>
      </c>
      <c r="BG10" s="3" t="s">
        <v>2367</v>
      </c>
      <c r="BH10" s="3" t="s">
        <v>97</v>
      </c>
      <c r="BI10" s="8" t="s">
        <v>1708</v>
      </c>
      <c r="BJ10" s="3" t="s">
        <v>3494</v>
      </c>
      <c r="BK10" s="3" t="s">
        <v>2345</v>
      </c>
      <c r="BL10" s="3"/>
      <c r="BM10" s="3" t="s">
        <v>4470</v>
      </c>
      <c r="BN10" s="3" t="s">
        <v>21</v>
      </c>
      <c r="BO10" s="3"/>
      <c r="BP10" s="3"/>
      <c r="BQ10" s="27"/>
      <c r="BR10" s="131"/>
    </row>
    <row r="11" spans="1:70" s="161" customFormat="1" ht="40.15" customHeight="1" x14ac:dyDescent="0.25">
      <c r="A11" s="13" t="s">
        <v>5284</v>
      </c>
      <c r="B11" s="2" t="s">
        <v>686</v>
      </c>
      <c r="C11" s="6"/>
      <c r="D11" s="6"/>
      <c r="E11" s="6"/>
      <c r="F11" s="3" t="s">
        <v>19</v>
      </c>
      <c r="G11" s="3" t="s">
        <v>993</v>
      </c>
      <c r="H11" s="3" t="s">
        <v>687</v>
      </c>
      <c r="I11" s="3" t="s">
        <v>949</v>
      </c>
      <c r="J11" s="3" t="s">
        <v>949</v>
      </c>
      <c r="K11" s="9" t="s">
        <v>2597</v>
      </c>
      <c r="L11" s="12" t="s">
        <v>2598</v>
      </c>
      <c r="M11" s="4" t="s">
        <v>1260</v>
      </c>
      <c r="N11" s="4" t="s">
        <v>2652</v>
      </c>
      <c r="O11" s="10" t="e">
        <v>#N/A</v>
      </c>
      <c r="P11" s="10" t="e">
        <v>#N/A</v>
      </c>
      <c r="Q11" s="4" t="s">
        <v>2261</v>
      </c>
      <c r="R11" s="6"/>
      <c r="S11" s="9" t="s">
        <v>2262</v>
      </c>
      <c r="T11" s="4" t="s">
        <v>21</v>
      </c>
      <c r="U11" s="10" t="s">
        <v>2936</v>
      </c>
      <c r="V11" s="6"/>
      <c r="W11" s="7" t="s">
        <v>688</v>
      </c>
      <c r="X11" s="10" t="s">
        <v>33</v>
      </c>
      <c r="Y11" s="7" t="s">
        <v>688</v>
      </c>
      <c r="Z11" s="3" t="s">
        <v>177</v>
      </c>
      <c r="AA11" s="7" t="s">
        <v>688</v>
      </c>
      <c r="AB11" s="3" t="s">
        <v>3146</v>
      </c>
      <c r="AC11" s="3" t="s">
        <v>3145</v>
      </c>
      <c r="AD11" s="3" t="s">
        <v>21</v>
      </c>
      <c r="AE11" s="6"/>
      <c r="AF11" s="3" t="s">
        <v>21</v>
      </c>
      <c r="AG11" s="3"/>
      <c r="AH11" s="3" t="s">
        <v>27</v>
      </c>
      <c r="AI11" s="3" t="s">
        <v>28</v>
      </c>
      <c r="AJ11" s="3" t="s">
        <v>4700</v>
      </c>
      <c r="AK11" s="3" t="s">
        <v>68</v>
      </c>
      <c r="AL11" s="3" t="s">
        <v>695</v>
      </c>
      <c r="AM11" s="3" t="s">
        <v>3647</v>
      </c>
      <c r="AN11" s="13" t="s">
        <v>4815</v>
      </c>
      <c r="AO11" s="10" t="s">
        <v>3233</v>
      </c>
      <c r="AP11" s="10"/>
      <c r="AQ11" s="10"/>
      <c r="AR11" s="10"/>
      <c r="AS11" s="13" t="s">
        <v>4800</v>
      </c>
      <c r="AT11" s="13" t="s">
        <v>2568</v>
      </c>
      <c r="AU11" s="13" t="s">
        <v>3144</v>
      </c>
      <c r="AV11" s="13" t="s">
        <v>3233</v>
      </c>
      <c r="AW11" s="13"/>
      <c r="AX11" s="3" t="s">
        <v>2416</v>
      </c>
      <c r="AY11" s="13" t="s">
        <v>4806</v>
      </c>
      <c r="AZ11" s="10" t="s">
        <v>3420</v>
      </c>
      <c r="BA11" s="3" t="s">
        <v>2417</v>
      </c>
      <c r="BB11" s="10"/>
      <c r="BC11" s="10" t="s">
        <v>963</v>
      </c>
      <c r="BD11" s="3" t="s">
        <v>937</v>
      </c>
      <c r="BE11" s="13" t="s">
        <v>3194</v>
      </c>
      <c r="BF11" s="10" t="s">
        <v>3144</v>
      </c>
      <c r="BG11" s="3" t="s">
        <v>963</v>
      </c>
      <c r="BH11" s="3" t="s">
        <v>21</v>
      </c>
      <c r="BI11" s="3"/>
      <c r="BJ11" s="3"/>
      <c r="BK11" s="3" t="s">
        <v>21</v>
      </c>
      <c r="BL11" s="3"/>
      <c r="BM11" s="3"/>
      <c r="BN11" s="3" t="s">
        <v>21</v>
      </c>
      <c r="BO11" s="3"/>
      <c r="BP11" s="3"/>
      <c r="BQ11" s="14"/>
      <c r="BR11" s="131"/>
    </row>
    <row r="12" spans="1:70" s="161" customFormat="1" ht="40.15" customHeight="1" x14ac:dyDescent="0.25">
      <c r="A12" s="13" t="s">
        <v>5285</v>
      </c>
      <c r="B12" s="2" t="s">
        <v>886</v>
      </c>
      <c r="C12" s="6"/>
      <c r="D12" s="6"/>
      <c r="E12" s="6"/>
      <c r="F12" s="3" t="s">
        <v>19</v>
      </c>
      <c r="G12" s="3" t="s">
        <v>1060</v>
      </c>
      <c r="H12" s="3" t="s">
        <v>887</v>
      </c>
      <c r="I12" s="3" t="s">
        <v>949</v>
      </c>
      <c r="J12" s="3" t="s">
        <v>949</v>
      </c>
      <c r="K12" s="4" t="s">
        <v>1968</v>
      </c>
      <c r="L12" s="5" t="s">
        <v>1969</v>
      </c>
      <c r="M12" s="4" t="s">
        <v>1116</v>
      </c>
      <c r="N12" s="4" t="s">
        <v>2652</v>
      </c>
      <c r="O12" s="10" t="s">
        <v>2505</v>
      </c>
      <c r="P12" s="10" t="s">
        <v>2682</v>
      </c>
      <c r="Q12" s="4" t="s">
        <v>1970</v>
      </c>
      <c r="R12" s="6"/>
      <c r="S12" s="4" t="s">
        <v>1971</v>
      </c>
      <c r="T12" s="4" t="s">
        <v>1972</v>
      </c>
      <c r="U12" s="10" t="s">
        <v>2928</v>
      </c>
      <c r="V12" s="6"/>
      <c r="W12" s="7" t="s">
        <v>317</v>
      </c>
      <c r="X12" s="3" t="s">
        <v>33</v>
      </c>
      <c r="Y12" s="7" t="s">
        <v>504</v>
      </c>
      <c r="Z12" s="3" t="s">
        <v>86</v>
      </c>
      <c r="AA12" s="7" t="s">
        <v>504</v>
      </c>
      <c r="AB12" s="3" t="s">
        <v>3146</v>
      </c>
      <c r="AC12" s="3" t="s">
        <v>3145</v>
      </c>
      <c r="AD12" s="3" t="s">
        <v>21</v>
      </c>
      <c r="AE12" s="6"/>
      <c r="AF12" s="3" t="s">
        <v>21</v>
      </c>
      <c r="AG12" s="3"/>
      <c r="AH12" s="3" t="s">
        <v>27</v>
      </c>
      <c r="AI12" s="3" t="s">
        <v>28</v>
      </c>
      <c r="AJ12" s="3" t="s">
        <v>4700</v>
      </c>
      <c r="AK12" s="3" t="s">
        <v>68</v>
      </c>
      <c r="AL12" s="3" t="s">
        <v>873</v>
      </c>
      <c r="AM12" s="3" t="s">
        <v>4805</v>
      </c>
      <c r="AN12" s="13" t="s">
        <v>4806</v>
      </c>
      <c r="AO12" s="136" t="s">
        <v>3312</v>
      </c>
      <c r="AP12" s="10"/>
      <c r="AQ12" s="10"/>
      <c r="AR12" s="10"/>
      <c r="AS12" s="10"/>
      <c r="AT12" s="10"/>
      <c r="AU12" s="10"/>
      <c r="AV12" s="10"/>
      <c r="AW12" s="10"/>
      <c r="AX12" s="3" t="s">
        <v>68</v>
      </c>
      <c r="AY12" s="13" t="s">
        <v>4817</v>
      </c>
      <c r="AZ12" s="10" t="s">
        <v>4805</v>
      </c>
      <c r="BA12" s="3" t="s">
        <v>4700</v>
      </c>
      <c r="BB12" s="10"/>
      <c r="BC12" s="10" t="s">
        <v>2367</v>
      </c>
      <c r="BD12" s="3" t="s">
        <v>32</v>
      </c>
      <c r="BE12" s="13" t="s">
        <v>4807</v>
      </c>
      <c r="BF12" s="10" t="s">
        <v>4808</v>
      </c>
      <c r="BG12" s="3" t="s">
        <v>2367</v>
      </c>
      <c r="BH12" s="3" t="s">
        <v>97</v>
      </c>
      <c r="BI12" s="8" t="s">
        <v>3750</v>
      </c>
      <c r="BJ12" s="3" t="s">
        <v>3494</v>
      </c>
      <c r="BK12" s="3" t="s">
        <v>2455</v>
      </c>
      <c r="BL12" s="8" t="s">
        <v>4809</v>
      </c>
      <c r="BM12" s="3" t="s">
        <v>4470</v>
      </c>
      <c r="BN12" s="3" t="s">
        <v>21</v>
      </c>
      <c r="BO12" s="3"/>
      <c r="BP12" s="3"/>
      <c r="BQ12" s="14"/>
      <c r="BR12" s="131"/>
    </row>
    <row r="13" spans="1:70" s="161" customFormat="1" ht="40.15" customHeight="1" x14ac:dyDescent="0.25">
      <c r="A13" s="13" t="s">
        <v>5286</v>
      </c>
      <c r="B13" s="2" t="s">
        <v>881</v>
      </c>
      <c r="C13" s="6"/>
      <c r="D13" s="6"/>
      <c r="E13" s="6"/>
      <c r="F13" s="3" t="s">
        <v>19</v>
      </c>
      <c r="G13" s="3" t="s">
        <v>1062</v>
      </c>
      <c r="H13" s="3" t="s">
        <v>882</v>
      </c>
      <c r="I13" s="3" t="s">
        <v>949</v>
      </c>
      <c r="J13" s="3" t="s">
        <v>949</v>
      </c>
      <c r="K13" s="4" t="s">
        <v>1958</v>
      </c>
      <c r="L13" s="5" t="s">
        <v>1959</v>
      </c>
      <c r="M13" s="4" t="s">
        <v>1116</v>
      </c>
      <c r="N13" s="4" t="s">
        <v>2652</v>
      </c>
      <c r="O13" s="10" t="e">
        <v>#N/A</v>
      </c>
      <c r="P13" s="10" t="e">
        <v>#N/A</v>
      </c>
      <c r="Q13" s="4" t="s">
        <v>1960</v>
      </c>
      <c r="R13" s="6"/>
      <c r="S13" s="4" t="s">
        <v>1961</v>
      </c>
      <c r="T13" s="4" t="s">
        <v>1962</v>
      </c>
      <c r="U13" s="10" t="s">
        <v>2934</v>
      </c>
      <c r="V13" s="6"/>
      <c r="W13" s="7" t="s">
        <v>883</v>
      </c>
      <c r="X13" s="3" t="s">
        <v>3144</v>
      </c>
      <c r="Y13" s="7" t="s">
        <v>883</v>
      </c>
      <c r="Z13" s="3" t="s">
        <v>177</v>
      </c>
      <c r="AA13" s="7" t="s">
        <v>883</v>
      </c>
      <c r="AB13" s="3" t="s">
        <v>3146</v>
      </c>
      <c r="AC13" s="3" t="s">
        <v>3145</v>
      </c>
      <c r="AD13" s="3" t="s">
        <v>21</v>
      </c>
      <c r="AE13" s="6"/>
      <c r="AF13" s="3" t="s">
        <v>21</v>
      </c>
      <c r="AG13" s="3"/>
      <c r="AH13" s="3" t="s">
        <v>27</v>
      </c>
      <c r="AI13" s="3" t="s">
        <v>28</v>
      </c>
      <c r="AJ13" s="3" t="s">
        <v>4700</v>
      </c>
      <c r="AK13" s="3" t="s">
        <v>68</v>
      </c>
      <c r="AL13" s="3" t="s">
        <v>284</v>
      </c>
      <c r="AM13" s="3" t="s">
        <v>2460</v>
      </c>
      <c r="AN13" s="13" t="s">
        <v>4817</v>
      </c>
      <c r="AO13" s="136" t="s">
        <v>3233</v>
      </c>
      <c r="AP13" s="10"/>
      <c r="AQ13" s="10"/>
      <c r="AR13" s="10"/>
      <c r="AS13" s="10"/>
      <c r="AT13" s="10"/>
      <c r="AU13" s="10"/>
      <c r="AV13" s="10"/>
      <c r="AW13" s="10"/>
      <c r="AX13" s="10" t="s">
        <v>68</v>
      </c>
      <c r="AY13" s="10"/>
      <c r="AZ13" s="10" t="s">
        <v>2460</v>
      </c>
      <c r="BA13" s="10" t="s">
        <v>4700</v>
      </c>
      <c r="BB13" s="3"/>
      <c r="BC13" s="10"/>
      <c r="BD13" s="10"/>
      <c r="BE13" s="10"/>
      <c r="BF13" s="10"/>
      <c r="BG13" s="3"/>
      <c r="BH13" s="3" t="s">
        <v>97</v>
      </c>
      <c r="BI13" s="8" t="s">
        <v>3829</v>
      </c>
      <c r="BJ13" s="3" t="s">
        <v>3494</v>
      </c>
      <c r="BK13" s="3" t="s">
        <v>21</v>
      </c>
      <c r="BL13" s="3"/>
      <c r="BM13" s="3"/>
      <c r="BN13" s="3" t="s">
        <v>21</v>
      </c>
      <c r="BO13" s="3"/>
      <c r="BP13" s="3"/>
      <c r="BQ13" s="14"/>
      <c r="BR13" s="131"/>
    </row>
    <row r="14" spans="1:70" s="161" customFormat="1" ht="40.15" customHeight="1" x14ac:dyDescent="0.25">
      <c r="A14" s="13" t="s">
        <v>5287</v>
      </c>
      <c r="B14" s="2" t="s">
        <v>778</v>
      </c>
      <c r="C14" s="6"/>
      <c r="D14" s="6"/>
      <c r="E14" s="6"/>
      <c r="F14" s="3" t="s">
        <v>19</v>
      </c>
      <c r="G14" s="3" t="s">
        <v>1060</v>
      </c>
      <c r="H14" s="3" t="s">
        <v>779</v>
      </c>
      <c r="I14" s="3" t="s">
        <v>949</v>
      </c>
      <c r="J14" s="3" t="s">
        <v>949</v>
      </c>
      <c r="K14" s="4" t="s">
        <v>1289</v>
      </c>
      <c r="L14" s="12" t="s">
        <v>1290</v>
      </c>
      <c r="M14" s="4" t="s">
        <v>1130</v>
      </c>
      <c r="N14" s="4" t="s">
        <v>2652</v>
      </c>
      <c r="O14" s="10" t="s">
        <v>2505</v>
      </c>
      <c r="P14" s="10" t="s">
        <v>1060</v>
      </c>
      <c r="Q14" s="9" t="s">
        <v>1291</v>
      </c>
      <c r="R14" s="6"/>
      <c r="S14" s="4" t="s">
        <v>1292</v>
      </c>
      <c r="T14" s="4" t="s">
        <v>21</v>
      </c>
      <c r="U14" s="10" t="s">
        <v>2922</v>
      </c>
      <c r="V14" s="6"/>
      <c r="W14" s="7" t="s">
        <v>132</v>
      </c>
      <c r="X14" s="3" t="s">
        <v>3144</v>
      </c>
      <c r="Y14" s="7" t="s">
        <v>95</v>
      </c>
      <c r="Z14" s="3" t="s">
        <v>780</v>
      </c>
      <c r="AA14" s="7" t="s">
        <v>95</v>
      </c>
      <c r="AB14" s="3" t="s">
        <v>3146</v>
      </c>
      <c r="AC14" s="3" t="s">
        <v>3145</v>
      </c>
      <c r="AD14" s="3" t="s">
        <v>21</v>
      </c>
      <c r="AE14" s="6"/>
      <c r="AF14" s="3" t="s">
        <v>21</v>
      </c>
      <c r="AG14" s="3"/>
      <c r="AH14" s="3" t="s">
        <v>27</v>
      </c>
      <c r="AI14" s="3" t="s">
        <v>28</v>
      </c>
      <c r="AJ14" s="3" t="s">
        <v>3149</v>
      </c>
      <c r="AK14" s="3" t="s">
        <v>45</v>
      </c>
      <c r="AL14" s="3" t="s">
        <v>4862</v>
      </c>
      <c r="AM14" s="3" t="s">
        <v>4863</v>
      </c>
      <c r="AN14" s="13" t="s">
        <v>4864</v>
      </c>
      <c r="AO14" s="136" t="s">
        <v>3312</v>
      </c>
      <c r="AP14" s="10"/>
      <c r="AQ14" s="10"/>
      <c r="AR14" s="10"/>
      <c r="AS14" s="10"/>
      <c r="AT14" s="10"/>
      <c r="AU14" s="10"/>
      <c r="AV14" s="10"/>
      <c r="AW14" s="10"/>
      <c r="AX14" s="10"/>
      <c r="AY14" s="13" t="s">
        <v>4837</v>
      </c>
      <c r="AZ14" s="10"/>
      <c r="BA14" s="10"/>
      <c r="BB14" s="3"/>
      <c r="BC14" s="10"/>
      <c r="BD14" s="10"/>
      <c r="BE14" s="10"/>
      <c r="BF14" s="10"/>
      <c r="BG14" s="10"/>
      <c r="BH14" s="3" t="s">
        <v>21</v>
      </c>
      <c r="BI14" s="3"/>
      <c r="BJ14" s="3"/>
      <c r="BK14" s="3" t="s">
        <v>21</v>
      </c>
      <c r="BL14" s="3"/>
      <c r="BM14" s="3"/>
      <c r="BN14" s="3" t="s">
        <v>21</v>
      </c>
      <c r="BO14" s="3"/>
      <c r="BP14" s="3"/>
      <c r="BQ14" s="14"/>
      <c r="BR14" s="131"/>
    </row>
    <row r="15" spans="1:70" s="161" customFormat="1" ht="40.15" customHeight="1" x14ac:dyDescent="0.25">
      <c r="A15" s="13" t="s">
        <v>5288</v>
      </c>
      <c r="B15" s="2" t="s">
        <v>699</v>
      </c>
      <c r="C15" s="6"/>
      <c r="D15" s="6"/>
      <c r="E15" s="6"/>
      <c r="F15" s="3" t="s">
        <v>19</v>
      </c>
      <c r="G15" s="3" t="s">
        <v>1060</v>
      </c>
      <c r="H15" s="3" t="s">
        <v>700</v>
      </c>
      <c r="I15" s="3" t="s">
        <v>949</v>
      </c>
      <c r="J15" s="3" t="s">
        <v>949</v>
      </c>
      <c r="K15" s="4" t="s">
        <v>1297</v>
      </c>
      <c r="L15" s="12" t="s">
        <v>2596</v>
      </c>
      <c r="M15" s="4" t="s">
        <v>1130</v>
      </c>
      <c r="N15" s="4" t="s">
        <v>2652</v>
      </c>
      <c r="O15" s="10" t="s">
        <v>2505</v>
      </c>
      <c r="P15" s="10" t="s">
        <v>1060</v>
      </c>
      <c r="Q15" s="4" t="s">
        <v>1298</v>
      </c>
      <c r="R15" s="6"/>
      <c r="S15" s="4" t="s">
        <v>21</v>
      </c>
      <c r="T15" s="4" t="s">
        <v>21</v>
      </c>
      <c r="U15" s="10" t="s">
        <v>2923</v>
      </c>
      <c r="V15" s="6"/>
      <c r="W15" s="7" t="s">
        <v>317</v>
      </c>
      <c r="X15" s="3" t="s">
        <v>33</v>
      </c>
      <c r="Y15" s="7" t="s">
        <v>83</v>
      </c>
      <c r="Z15" s="3" t="s">
        <v>86</v>
      </c>
      <c r="AA15" s="7" t="s">
        <v>83</v>
      </c>
      <c r="AB15" s="3" t="s">
        <v>3146</v>
      </c>
      <c r="AC15" s="3" t="s">
        <v>3145</v>
      </c>
      <c r="AD15" s="3" t="s">
        <v>21</v>
      </c>
      <c r="AE15" s="6"/>
      <c r="AF15" s="3" t="s">
        <v>21</v>
      </c>
      <c r="AG15" s="3"/>
      <c r="AH15" s="3" t="s">
        <v>27</v>
      </c>
      <c r="AI15" s="3" t="s">
        <v>28</v>
      </c>
      <c r="AJ15" s="3" t="s">
        <v>4691</v>
      </c>
      <c r="AK15" s="3" t="s">
        <v>134</v>
      </c>
      <c r="AL15" s="3" t="s">
        <v>685</v>
      </c>
      <c r="AM15" s="3" t="s">
        <v>3381</v>
      </c>
      <c r="AN15" s="13" t="s">
        <v>4818</v>
      </c>
      <c r="AO15" s="10" t="s">
        <v>3233</v>
      </c>
      <c r="AP15" s="10"/>
      <c r="AQ15" s="10"/>
      <c r="AR15" s="10"/>
      <c r="AS15" s="10" t="s">
        <v>4835</v>
      </c>
      <c r="AT15" s="13" t="s">
        <v>4836</v>
      </c>
      <c r="AU15" s="10" t="s">
        <v>3144</v>
      </c>
      <c r="AV15" s="10" t="s">
        <v>3233</v>
      </c>
      <c r="AW15" s="10"/>
      <c r="AX15" s="3" t="s">
        <v>963</v>
      </c>
      <c r="AY15" s="13" t="s">
        <v>4822</v>
      </c>
      <c r="AZ15" s="10" t="s">
        <v>3381</v>
      </c>
      <c r="BA15" s="3" t="s">
        <v>963</v>
      </c>
      <c r="BB15" s="3"/>
      <c r="BC15" s="10" t="s">
        <v>963</v>
      </c>
      <c r="BD15" s="3" t="s">
        <v>937</v>
      </c>
      <c r="BE15" s="13" t="s">
        <v>4838</v>
      </c>
      <c r="BF15" s="10" t="s">
        <v>3381</v>
      </c>
      <c r="BG15" s="3" t="s">
        <v>963</v>
      </c>
      <c r="BH15" s="3" t="s">
        <v>97</v>
      </c>
      <c r="BI15" s="8" t="s">
        <v>1708</v>
      </c>
      <c r="BJ15" s="3" t="s">
        <v>3494</v>
      </c>
      <c r="BK15" s="3" t="s">
        <v>21</v>
      </c>
      <c r="BL15" s="3"/>
      <c r="BM15" s="3"/>
      <c r="BN15" s="3" t="s">
        <v>21</v>
      </c>
      <c r="BO15" s="3"/>
      <c r="BP15" s="3"/>
      <c r="BQ15" s="14"/>
      <c r="BR15" s="131"/>
    </row>
    <row r="16" spans="1:70" s="161" customFormat="1" ht="40.15" customHeight="1" x14ac:dyDescent="0.25">
      <c r="A16" s="13" t="s">
        <v>5289</v>
      </c>
      <c r="B16" s="2" t="s">
        <v>706</v>
      </c>
      <c r="C16" s="6"/>
      <c r="D16" s="6"/>
      <c r="E16" s="6"/>
      <c r="F16" s="3" t="s">
        <v>19</v>
      </c>
      <c r="G16" s="3" t="s">
        <v>979</v>
      </c>
      <c r="H16" s="3" t="s">
        <v>707</v>
      </c>
      <c r="I16" s="3" t="s">
        <v>949</v>
      </c>
      <c r="J16" s="3" t="s">
        <v>949</v>
      </c>
      <c r="K16" s="9" t="s">
        <v>2300</v>
      </c>
      <c r="L16" s="12" t="s">
        <v>2249</v>
      </c>
      <c r="M16" s="4" t="s">
        <v>1260</v>
      </c>
      <c r="N16" s="4" t="s">
        <v>2652</v>
      </c>
      <c r="O16" s="10" t="s">
        <v>2505</v>
      </c>
      <c r="P16" s="10" t="s">
        <v>1050</v>
      </c>
      <c r="Q16" s="4" t="s">
        <v>2301</v>
      </c>
      <c r="R16" s="6"/>
      <c r="S16" s="4" t="s">
        <v>2302</v>
      </c>
      <c r="T16" s="4" t="s">
        <v>21</v>
      </c>
      <c r="U16" s="10" t="s">
        <v>2926</v>
      </c>
      <c r="V16" s="6"/>
      <c r="W16" s="7" t="s">
        <v>210</v>
      </c>
      <c r="X16" s="3" t="s">
        <v>33</v>
      </c>
      <c r="Y16" s="7" t="s">
        <v>708</v>
      </c>
      <c r="Z16" s="3" t="s">
        <v>86</v>
      </c>
      <c r="AA16" s="7" t="s">
        <v>708</v>
      </c>
      <c r="AB16" s="3" t="s">
        <v>3146</v>
      </c>
      <c r="AC16" s="3" t="s">
        <v>3145</v>
      </c>
      <c r="AD16" s="3" t="s">
        <v>21</v>
      </c>
      <c r="AE16" s="6"/>
      <c r="AF16" s="3" t="s">
        <v>21</v>
      </c>
      <c r="AG16" s="3"/>
      <c r="AH16" s="3" t="s">
        <v>27</v>
      </c>
      <c r="AI16" s="3" t="s">
        <v>28</v>
      </c>
      <c r="AJ16" s="3" t="s">
        <v>4691</v>
      </c>
      <c r="AK16" s="3" t="s">
        <v>134</v>
      </c>
      <c r="AL16" s="3" t="s">
        <v>685</v>
      </c>
      <c r="AM16" s="3" t="s">
        <v>3381</v>
      </c>
      <c r="AN16" s="13" t="s">
        <v>4818</v>
      </c>
      <c r="AO16" s="10" t="s">
        <v>3233</v>
      </c>
      <c r="AP16" s="10"/>
      <c r="AQ16" s="10"/>
      <c r="AR16" s="10"/>
      <c r="AS16" s="10" t="s">
        <v>4820</v>
      </c>
      <c r="AT16" s="13" t="s">
        <v>4821</v>
      </c>
      <c r="AU16" s="10" t="s">
        <v>4819</v>
      </c>
      <c r="AV16" s="10" t="s">
        <v>3233</v>
      </c>
      <c r="AW16" s="10"/>
      <c r="AX16" s="3" t="s">
        <v>963</v>
      </c>
      <c r="AY16" s="10"/>
      <c r="AZ16" s="10" t="s">
        <v>3381</v>
      </c>
      <c r="BA16" s="3" t="s">
        <v>963</v>
      </c>
      <c r="BB16" s="10"/>
      <c r="BC16" s="10" t="s">
        <v>963</v>
      </c>
      <c r="BD16" s="3" t="s">
        <v>937</v>
      </c>
      <c r="BE16" s="13" t="s">
        <v>4823</v>
      </c>
      <c r="BF16" s="10" t="s">
        <v>3381</v>
      </c>
      <c r="BG16" s="3" t="s">
        <v>963</v>
      </c>
      <c r="BH16" s="3" t="s">
        <v>97</v>
      </c>
      <c r="BI16" s="8" t="s">
        <v>1708</v>
      </c>
      <c r="BJ16" s="3" t="s">
        <v>3494</v>
      </c>
      <c r="BK16" s="3" t="s">
        <v>21</v>
      </c>
      <c r="BL16" s="3"/>
      <c r="BM16" s="3"/>
      <c r="BN16" s="3" t="s">
        <v>21</v>
      </c>
      <c r="BO16" s="3"/>
      <c r="BP16" s="3"/>
      <c r="BQ16" s="14"/>
      <c r="BR16" s="131"/>
    </row>
    <row r="17" spans="1:70" s="161" customFormat="1" ht="40.15" customHeight="1" x14ac:dyDescent="0.25">
      <c r="A17" s="13" t="s">
        <v>5290</v>
      </c>
      <c r="B17" s="2" t="s">
        <v>810</v>
      </c>
      <c r="C17" s="6"/>
      <c r="D17" s="6"/>
      <c r="E17" s="6"/>
      <c r="F17" s="3" t="s">
        <v>52</v>
      </c>
      <c r="G17" s="3" t="s">
        <v>1056</v>
      </c>
      <c r="H17" s="3" t="s">
        <v>811</v>
      </c>
      <c r="I17" s="3" t="s">
        <v>949</v>
      </c>
      <c r="J17" s="3" t="s">
        <v>949</v>
      </c>
      <c r="K17" s="4" t="s">
        <v>1219</v>
      </c>
      <c r="L17" s="5" t="s">
        <v>1220</v>
      </c>
      <c r="M17" s="4" t="s">
        <v>1116</v>
      </c>
      <c r="N17" s="4" t="s">
        <v>2652</v>
      </c>
      <c r="O17" s="10" t="e">
        <v>#N/A</v>
      </c>
      <c r="P17" s="10" t="e">
        <v>#N/A</v>
      </c>
      <c r="Q17" s="4" t="s">
        <v>1221</v>
      </c>
      <c r="R17" s="6"/>
      <c r="S17" s="4" t="s">
        <v>1222</v>
      </c>
      <c r="T17" s="4" t="s">
        <v>21</v>
      </c>
      <c r="U17" s="10" t="s">
        <v>2929</v>
      </c>
      <c r="V17" s="6"/>
      <c r="W17" s="7" t="s">
        <v>60</v>
      </c>
      <c r="X17" s="3" t="s">
        <v>3144</v>
      </c>
      <c r="Y17" s="7" t="s">
        <v>60</v>
      </c>
      <c r="Z17" s="3" t="s">
        <v>177</v>
      </c>
      <c r="AA17" s="7" t="s">
        <v>60</v>
      </c>
      <c r="AB17" s="3" t="s">
        <v>3146</v>
      </c>
      <c r="AC17" s="3" t="s">
        <v>3145</v>
      </c>
      <c r="AD17" s="3" t="s">
        <v>21</v>
      </c>
      <c r="AE17" s="6"/>
      <c r="AF17" s="3" t="s">
        <v>21</v>
      </c>
      <c r="AG17" s="3"/>
      <c r="AH17" s="3" t="s">
        <v>812</v>
      </c>
      <c r="AI17" s="3" t="s">
        <v>21</v>
      </c>
      <c r="AJ17" s="3" t="s">
        <v>21</v>
      </c>
      <c r="AK17" s="3"/>
      <c r="AL17" s="3" t="s">
        <v>21</v>
      </c>
      <c r="AM17" s="3"/>
      <c r="AN17" s="10"/>
      <c r="AO17" s="10"/>
      <c r="AP17" s="10"/>
      <c r="AQ17" s="10"/>
      <c r="AR17" s="10"/>
      <c r="AS17" s="10"/>
      <c r="AT17" s="10"/>
      <c r="AU17" s="10"/>
      <c r="AV17" s="10"/>
      <c r="AW17" s="10"/>
      <c r="AX17" s="3"/>
      <c r="AY17" s="10"/>
      <c r="AZ17" s="10"/>
      <c r="BA17" s="3"/>
      <c r="BB17" s="10"/>
      <c r="BC17" s="10"/>
      <c r="BD17" s="3"/>
      <c r="BE17" s="10"/>
      <c r="BF17" s="10"/>
      <c r="BG17" s="3"/>
      <c r="BH17" s="3" t="s">
        <v>21</v>
      </c>
      <c r="BI17" s="3"/>
      <c r="BJ17" s="3"/>
      <c r="BK17" s="3" t="s">
        <v>21</v>
      </c>
      <c r="BL17" s="3"/>
      <c r="BM17" s="3"/>
      <c r="BN17" s="3" t="s">
        <v>21</v>
      </c>
      <c r="BO17" s="3"/>
      <c r="BP17" s="3"/>
      <c r="BQ17" s="14"/>
      <c r="BR17" s="131"/>
    </row>
    <row r="18" spans="1:70" s="161" customFormat="1" ht="40.15" customHeight="1" x14ac:dyDescent="0.25">
      <c r="A18" s="13" t="s">
        <v>5291</v>
      </c>
      <c r="B18" s="2" t="s">
        <v>797</v>
      </c>
      <c r="C18" s="6"/>
      <c r="D18" s="6"/>
      <c r="E18" s="6"/>
      <c r="F18" s="3" t="s">
        <v>52</v>
      </c>
      <c r="G18" s="3" t="s">
        <v>1067</v>
      </c>
      <c r="H18" s="3" t="s">
        <v>798</v>
      </c>
      <c r="I18" s="3" t="s">
        <v>949</v>
      </c>
      <c r="J18" s="3" t="s">
        <v>949</v>
      </c>
      <c r="K18" s="9" t="s">
        <v>1829</v>
      </c>
      <c r="L18" s="12" t="s">
        <v>1830</v>
      </c>
      <c r="M18" s="4" t="s">
        <v>1260</v>
      </c>
      <c r="N18" s="4" t="s">
        <v>2652</v>
      </c>
      <c r="O18" s="10" t="s">
        <v>2505</v>
      </c>
      <c r="P18" s="10" t="s">
        <v>2667</v>
      </c>
      <c r="Q18" s="4" t="s">
        <v>1831</v>
      </c>
      <c r="R18" s="6"/>
      <c r="S18" s="4" t="s">
        <v>1832</v>
      </c>
      <c r="T18" s="4" t="s">
        <v>21</v>
      </c>
      <c r="U18" s="10" t="s">
        <v>2930</v>
      </c>
      <c r="V18" s="6"/>
      <c r="W18" s="11" t="s">
        <v>215</v>
      </c>
      <c r="X18" s="3" t="s">
        <v>3144</v>
      </c>
      <c r="Y18" s="11" t="s">
        <v>215</v>
      </c>
      <c r="Z18" s="3" t="s">
        <v>2504</v>
      </c>
      <c r="AA18" s="11" t="s">
        <v>215</v>
      </c>
      <c r="AB18" s="3" t="s">
        <v>3146</v>
      </c>
      <c r="AC18" s="3" t="s">
        <v>3145</v>
      </c>
      <c r="AD18" s="3" t="s">
        <v>21</v>
      </c>
      <c r="AE18" s="6"/>
      <c r="AF18" s="3" t="s">
        <v>21</v>
      </c>
      <c r="AG18" s="3"/>
      <c r="AH18" s="3" t="s">
        <v>788</v>
      </c>
      <c r="AI18" s="3" t="s">
        <v>549</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31"/>
    </row>
    <row r="19" spans="1:70" s="161" customFormat="1" ht="40.15" customHeight="1" x14ac:dyDescent="0.25">
      <c r="A19" s="13" t="s">
        <v>5292</v>
      </c>
      <c r="B19" s="2" t="s">
        <v>804</v>
      </c>
      <c r="C19" s="6"/>
      <c r="D19" s="6"/>
      <c r="E19" s="6"/>
      <c r="F19" s="3" t="s">
        <v>52</v>
      </c>
      <c r="G19" s="3" t="s">
        <v>1060</v>
      </c>
      <c r="H19" s="3" t="s">
        <v>805</v>
      </c>
      <c r="I19" s="3" t="s">
        <v>949</v>
      </c>
      <c r="J19" s="3" t="s">
        <v>949</v>
      </c>
      <c r="K19" s="4" t="s">
        <v>2090</v>
      </c>
      <c r="L19" s="12" t="s">
        <v>2091</v>
      </c>
      <c r="M19" s="4" t="s">
        <v>2092</v>
      </c>
      <c r="N19" s="4" t="s">
        <v>2652</v>
      </c>
      <c r="O19" s="10" t="e">
        <v>#N/A</v>
      </c>
      <c r="P19" s="10" t="e">
        <v>#N/A</v>
      </c>
      <c r="Q19" s="4" t="s">
        <v>2093</v>
      </c>
      <c r="R19" s="6"/>
      <c r="S19" s="9" t="s">
        <v>2094</v>
      </c>
      <c r="T19" s="4" t="s">
        <v>21</v>
      </c>
      <c r="U19" s="10" t="s">
        <v>2931</v>
      </c>
      <c r="V19" s="6"/>
      <c r="W19" s="7" t="s">
        <v>806</v>
      </c>
      <c r="X19" s="3" t="s">
        <v>3144</v>
      </c>
      <c r="Y19" s="7" t="s">
        <v>202</v>
      </c>
      <c r="Z19" s="3" t="s">
        <v>177</v>
      </c>
      <c r="AA19" s="7" t="s">
        <v>202</v>
      </c>
      <c r="AB19" s="3" t="s">
        <v>3146</v>
      </c>
      <c r="AC19" s="3" t="s">
        <v>3145</v>
      </c>
      <c r="AD19" s="3" t="s">
        <v>21</v>
      </c>
      <c r="AE19" s="6"/>
      <c r="AF19" s="3" t="s">
        <v>21</v>
      </c>
      <c r="AG19" s="3"/>
      <c r="AH19" s="3" t="s">
        <v>807</v>
      </c>
      <c r="AI19" s="3" t="s">
        <v>549</v>
      </c>
      <c r="AJ19" s="3" t="s">
        <v>21</v>
      </c>
      <c r="AK19" s="3"/>
      <c r="AL19" s="3" t="s">
        <v>21</v>
      </c>
      <c r="AM19" s="3"/>
      <c r="AN19" s="10"/>
      <c r="AO19" s="10"/>
      <c r="AP19" s="10"/>
      <c r="AQ19" s="10"/>
      <c r="AR19" s="10"/>
      <c r="AS19" s="10"/>
      <c r="AT19" s="10"/>
      <c r="AU19" s="10"/>
      <c r="AV19" s="10"/>
      <c r="AW19" s="10"/>
      <c r="AX19" s="10"/>
      <c r="AY19" s="10"/>
      <c r="AZ19" s="10"/>
      <c r="BA19" s="10"/>
      <c r="BB19" s="3"/>
      <c r="BC19" s="10"/>
      <c r="BD19" s="10"/>
      <c r="BE19" s="10"/>
      <c r="BF19" s="10"/>
      <c r="BG19" s="3"/>
      <c r="BH19" s="3" t="s">
        <v>21</v>
      </c>
      <c r="BI19" s="3"/>
      <c r="BJ19" s="3"/>
      <c r="BK19" s="3" t="s">
        <v>21</v>
      </c>
      <c r="BL19" s="3"/>
      <c r="BM19" s="3"/>
      <c r="BN19" s="3" t="s">
        <v>21</v>
      </c>
      <c r="BO19" s="3"/>
      <c r="BP19" s="3"/>
      <c r="BQ19" s="14"/>
      <c r="BR19" s="131"/>
    </row>
    <row r="20" spans="1:70" s="161" customFormat="1" ht="40.15" customHeight="1" x14ac:dyDescent="0.25">
      <c r="A20" s="13" t="s">
        <v>5293</v>
      </c>
      <c r="B20" s="2" t="s">
        <v>799</v>
      </c>
      <c r="C20" s="6"/>
      <c r="D20" s="6"/>
      <c r="E20" s="6"/>
      <c r="F20" s="3" t="s">
        <v>52</v>
      </c>
      <c r="G20" s="3" t="s">
        <v>985</v>
      </c>
      <c r="H20" s="3" t="s">
        <v>800</v>
      </c>
      <c r="I20" s="3" t="s">
        <v>949</v>
      </c>
      <c r="J20" s="3" t="s">
        <v>949</v>
      </c>
      <c r="K20" s="4" t="s">
        <v>2173</v>
      </c>
      <c r="L20" s="5" t="s">
        <v>2174</v>
      </c>
      <c r="M20" s="4" t="s">
        <v>1116</v>
      </c>
      <c r="N20" s="4" t="s">
        <v>2652</v>
      </c>
      <c r="O20" s="10" t="s">
        <v>2505</v>
      </c>
      <c r="P20" s="10" t="s">
        <v>2713</v>
      </c>
      <c r="Q20" s="4" t="s">
        <v>2175</v>
      </c>
      <c r="R20" s="4" t="s">
        <v>2175</v>
      </c>
      <c r="S20" s="4" t="s">
        <v>2176</v>
      </c>
      <c r="T20" s="4" t="s">
        <v>21</v>
      </c>
      <c r="U20" s="10" t="s">
        <v>2932</v>
      </c>
      <c r="V20" s="6"/>
      <c r="W20" s="11" t="s">
        <v>2503</v>
      </c>
      <c r="X20" s="3" t="s">
        <v>3144</v>
      </c>
      <c r="Y20" s="11" t="s">
        <v>2503</v>
      </c>
      <c r="Z20" s="3" t="s">
        <v>2504</v>
      </c>
      <c r="AA20" s="7" t="s">
        <v>801</v>
      </c>
      <c r="AB20" s="3" t="s">
        <v>4696</v>
      </c>
      <c r="AC20" s="3" t="s">
        <v>2501</v>
      </c>
      <c r="AD20" s="8" t="s">
        <v>2502</v>
      </c>
      <c r="AE20" s="6"/>
      <c r="AF20" s="3" t="s">
        <v>21</v>
      </c>
      <c r="AG20" s="3"/>
      <c r="AH20" s="3" t="s">
        <v>791</v>
      </c>
      <c r="AI20" s="3" t="s">
        <v>549</v>
      </c>
      <c r="AJ20" s="3" t="s">
        <v>21</v>
      </c>
      <c r="AK20" s="3"/>
      <c r="AL20" s="3" t="s">
        <v>21</v>
      </c>
      <c r="AM20" s="3"/>
      <c r="AN20" s="10"/>
      <c r="AO20" s="10"/>
      <c r="AP20" s="10"/>
      <c r="AQ20" s="10"/>
      <c r="AR20" s="10"/>
      <c r="AS20" s="10"/>
      <c r="AT20" s="10"/>
      <c r="AU20" s="10"/>
      <c r="AV20" s="10"/>
      <c r="AW20" s="10"/>
      <c r="AX20" s="10"/>
      <c r="AY20" s="13" t="s">
        <v>4841</v>
      </c>
      <c r="AZ20" s="10"/>
      <c r="BA20" s="10"/>
      <c r="BB20" s="10"/>
      <c r="BC20" s="10"/>
      <c r="BD20" s="10"/>
      <c r="BE20" s="10"/>
      <c r="BF20" s="10"/>
      <c r="BG20" s="10"/>
      <c r="BH20" s="3" t="s">
        <v>21</v>
      </c>
      <c r="BI20" s="3"/>
      <c r="BJ20" s="3"/>
      <c r="BK20" s="3" t="s">
        <v>21</v>
      </c>
      <c r="BL20" s="3"/>
      <c r="BM20" s="3"/>
      <c r="BN20" s="3" t="s">
        <v>21</v>
      </c>
      <c r="BO20" s="3"/>
      <c r="BP20" s="3"/>
      <c r="BQ20" s="14"/>
      <c r="BR20" s="131"/>
    </row>
    <row r="21" spans="1:70" s="161" customFormat="1" ht="40.15" customHeight="1" x14ac:dyDescent="0.25">
      <c r="A21" s="13" t="s">
        <v>5294</v>
      </c>
      <c r="B21" s="2" t="s">
        <v>711</v>
      </c>
      <c r="C21" s="6"/>
      <c r="D21" s="6"/>
      <c r="E21" s="6"/>
      <c r="F21" s="3" t="s">
        <v>52</v>
      </c>
      <c r="G21" s="3" t="s">
        <v>1059</v>
      </c>
      <c r="H21" s="3" t="s">
        <v>712</v>
      </c>
      <c r="I21" s="3" t="s">
        <v>949</v>
      </c>
      <c r="J21" s="3" t="s">
        <v>949</v>
      </c>
      <c r="K21" s="9" t="s">
        <v>2594</v>
      </c>
      <c r="L21" s="12" t="s">
        <v>2595</v>
      </c>
      <c r="M21" s="4" t="s">
        <v>1260</v>
      </c>
      <c r="N21" s="4" t="s">
        <v>2652</v>
      </c>
      <c r="O21" s="10" t="e">
        <v>#N/A</v>
      </c>
      <c r="P21" s="10" t="e">
        <v>#N/A</v>
      </c>
      <c r="Q21" s="4" t="s">
        <v>1283</v>
      </c>
      <c r="R21" s="6"/>
      <c r="S21" s="4" t="s">
        <v>1284</v>
      </c>
      <c r="T21" s="4" t="s">
        <v>1285</v>
      </c>
      <c r="U21" s="10" t="s">
        <v>2933</v>
      </c>
      <c r="V21" s="6"/>
      <c r="W21" s="7" t="s">
        <v>713</v>
      </c>
      <c r="X21" s="3" t="s">
        <v>3144</v>
      </c>
      <c r="Y21" s="7" t="s">
        <v>713</v>
      </c>
      <c r="Z21" s="3" t="s">
        <v>177</v>
      </c>
      <c r="AA21" s="7" t="s">
        <v>713</v>
      </c>
      <c r="AB21" s="3" t="s">
        <v>3146</v>
      </c>
      <c r="AC21" s="3" t="s">
        <v>3145</v>
      </c>
      <c r="AD21" s="3" t="s">
        <v>21</v>
      </c>
      <c r="AE21" s="6"/>
      <c r="AF21" s="3" t="s">
        <v>21</v>
      </c>
      <c r="AG21" s="3"/>
      <c r="AH21" s="3" t="s">
        <v>27</v>
      </c>
      <c r="AI21" s="3" t="s">
        <v>28</v>
      </c>
      <c r="AJ21" s="3" t="s">
        <v>4700</v>
      </c>
      <c r="AK21" s="3" t="s">
        <v>68</v>
      </c>
      <c r="AL21" s="3" t="s">
        <v>714</v>
      </c>
      <c r="AM21" s="3" t="s">
        <v>4839</v>
      </c>
      <c r="AN21" s="13" t="s">
        <v>1401</v>
      </c>
      <c r="AO21" s="10" t="s">
        <v>3233</v>
      </c>
      <c r="AP21" s="10" t="s">
        <v>4840</v>
      </c>
      <c r="AQ21" s="13" t="s">
        <v>3590</v>
      </c>
      <c r="AR21" s="10" t="s">
        <v>3464</v>
      </c>
      <c r="AS21" s="10"/>
      <c r="AT21" s="10"/>
      <c r="AU21" s="10"/>
      <c r="AV21" s="10"/>
      <c r="AW21" s="10"/>
      <c r="AX21" s="3" t="s">
        <v>1080</v>
      </c>
      <c r="AY21" s="10"/>
      <c r="AZ21" s="10" t="s">
        <v>4842</v>
      </c>
      <c r="BA21" s="3" t="s">
        <v>1080</v>
      </c>
      <c r="BB21" s="10"/>
      <c r="BC21" s="10" t="s">
        <v>963</v>
      </c>
      <c r="BD21" s="3" t="s">
        <v>937</v>
      </c>
      <c r="BE21" s="13" t="s">
        <v>4843</v>
      </c>
      <c r="BF21" s="10" t="s">
        <v>4844</v>
      </c>
      <c r="BG21" s="3" t="s">
        <v>963</v>
      </c>
      <c r="BH21" s="3" t="s">
        <v>97</v>
      </c>
      <c r="BI21" s="8" t="s">
        <v>1708</v>
      </c>
      <c r="BJ21" s="3" t="s">
        <v>3494</v>
      </c>
      <c r="BK21" s="3" t="s">
        <v>21</v>
      </c>
      <c r="BL21" s="3"/>
      <c r="BM21" s="3"/>
      <c r="BN21" s="3" t="s">
        <v>21</v>
      </c>
      <c r="BO21" s="3"/>
      <c r="BP21" s="3"/>
      <c r="BQ21" s="27" t="s">
        <v>4845</v>
      </c>
      <c r="BR21" s="131"/>
    </row>
    <row r="22" spans="1:70" s="161" customFormat="1" ht="40.15" customHeight="1" x14ac:dyDescent="0.25">
      <c r="A22" s="13" t="s">
        <v>5295</v>
      </c>
      <c r="B22" s="2" t="s">
        <v>821</v>
      </c>
      <c r="C22" s="6"/>
      <c r="D22" s="6"/>
      <c r="E22" s="6"/>
      <c r="F22" s="3" t="s">
        <v>19</v>
      </c>
      <c r="G22" s="3" t="s">
        <v>1060</v>
      </c>
      <c r="H22" s="3" t="s">
        <v>822</v>
      </c>
      <c r="I22" s="3" t="s">
        <v>949</v>
      </c>
      <c r="J22" s="3" t="s">
        <v>949</v>
      </c>
      <c r="K22" s="9" t="s">
        <v>2071</v>
      </c>
      <c r="L22" s="12" t="s">
        <v>2072</v>
      </c>
      <c r="M22" s="4" t="s">
        <v>1116</v>
      </c>
      <c r="N22" s="4" t="s">
        <v>2652</v>
      </c>
      <c r="O22" s="10" t="e">
        <v>#N/A</v>
      </c>
      <c r="P22" s="10" t="e">
        <v>#N/A</v>
      </c>
      <c r="Q22" s="4" t="s">
        <v>2073</v>
      </c>
      <c r="R22" s="6"/>
      <c r="S22" s="4" t="s">
        <v>2074</v>
      </c>
      <c r="T22" s="4" t="s">
        <v>21</v>
      </c>
      <c r="U22" s="10" t="s">
        <v>2935</v>
      </c>
      <c r="V22" s="6"/>
      <c r="W22" s="7" t="s">
        <v>823</v>
      </c>
      <c r="X22" s="3" t="s">
        <v>3144</v>
      </c>
      <c r="Y22" s="7" t="s">
        <v>823</v>
      </c>
      <c r="Z22" s="3" t="s">
        <v>177</v>
      </c>
      <c r="AA22" s="7" t="s">
        <v>823</v>
      </c>
      <c r="AB22" s="3" t="s">
        <v>3146</v>
      </c>
      <c r="AC22" s="3" t="s">
        <v>3145</v>
      </c>
      <c r="AD22" s="3" t="s">
        <v>21</v>
      </c>
      <c r="AE22" s="6"/>
      <c r="AF22" s="3" t="s">
        <v>21</v>
      </c>
      <c r="AG22" s="3"/>
      <c r="AH22" s="3" t="s">
        <v>27</v>
      </c>
      <c r="AI22" s="3" t="s">
        <v>28</v>
      </c>
      <c r="AJ22" s="3"/>
      <c r="AK22" s="3"/>
      <c r="AL22" s="3"/>
      <c r="AM22" s="3"/>
      <c r="AN22" s="10"/>
      <c r="AO22" s="10"/>
      <c r="AP22" s="10"/>
      <c r="AQ22" s="10"/>
      <c r="AR22" s="10"/>
      <c r="AS22" s="10" t="s">
        <v>4824</v>
      </c>
      <c r="AT22" s="13" t="s">
        <v>4825</v>
      </c>
      <c r="AU22" s="10" t="s">
        <v>3631</v>
      </c>
      <c r="AV22" s="10" t="s">
        <v>3233</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31"/>
    </row>
    <row r="23" spans="1:70" s="161" customFormat="1" ht="40.15" customHeight="1" x14ac:dyDescent="0.25">
      <c r="A23" s="13" t="s">
        <v>5296</v>
      </c>
      <c r="B23" s="2" t="s">
        <v>689</v>
      </c>
      <c r="C23" s="6"/>
      <c r="D23" s="6"/>
      <c r="E23" s="6"/>
      <c r="F23" s="3" t="s">
        <v>19</v>
      </c>
      <c r="G23" s="3" t="s">
        <v>979</v>
      </c>
      <c r="H23" s="3" t="s">
        <v>690</v>
      </c>
      <c r="I23" s="3" t="s">
        <v>949</v>
      </c>
      <c r="J23" s="3" t="s">
        <v>949</v>
      </c>
      <c r="K23" s="4" t="s">
        <v>1346</v>
      </c>
      <c r="L23" s="5" t="s">
        <v>1347</v>
      </c>
      <c r="M23" s="4" t="s">
        <v>1116</v>
      </c>
      <c r="N23" s="4" t="s">
        <v>2652</v>
      </c>
      <c r="O23" s="10" t="e">
        <v>#N/A</v>
      </c>
      <c r="P23" s="10" t="e">
        <v>#N/A</v>
      </c>
      <c r="Q23" s="4" t="s">
        <v>1348</v>
      </c>
      <c r="R23" s="6"/>
      <c r="S23" s="9" t="s">
        <v>1349</v>
      </c>
      <c r="T23" s="4" t="s">
        <v>21</v>
      </c>
      <c r="U23" s="10" t="s">
        <v>2937</v>
      </c>
      <c r="V23" s="6"/>
      <c r="W23" s="7" t="s">
        <v>688</v>
      </c>
      <c r="X23" s="3" t="s">
        <v>3144</v>
      </c>
      <c r="Y23" s="7" t="s">
        <v>240</v>
      </c>
      <c r="Z23" s="3" t="s">
        <v>177</v>
      </c>
      <c r="AA23" s="7" t="s">
        <v>688</v>
      </c>
      <c r="AB23" s="3" t="s">
        <v>3146</v>
      </c>
      <c r="AC23" s="3" t="s">
        <v>3145</v>
      </c>
      <c r="AD23" s="3" t="s">
        <v>21</v>
      </c>
      <c r="AE23" s="6"/>
      <c r="AF23" s="3" t="s">
        <v>21</v>
      </c>
      <c r="AG23" s="3"/>
      <c r="AH23" s="3" t="s">
        <v>27</v>
      </c>
      <c r="AI23" s="3" t="s">
        <v>28</v>
      </c>
      <c r="AJ23" s="3" t="s">
        <v>4691</v>
      </c>
      <c r="AK23" s="3" t="s">
        <v>134</v>
      </c>
      <c r="AL23" s="3" t="s">
        <v>691</v>
      </c>
      <c r="AM23" s="3" t="s">
        <v>4846</v>
      </c>
      <c r="AN23" s="13" t="s">
        <v>4847</v>
      </c>
      <c r="AO23" s="10" t="s">
        <v>3233</v>
      </c>
      <c r="AP23" s="10"/>
      <c r="AQ23" s="10"/>
      <c r="AR23" s="10"/>
      <c r="AS23" s="10"/>
      <c r="AT23" s="10"/>
      <c r="AU23" s="10"/>
      <c r="AV23" s="10"/>
      <c r="AW23" s="10"/>
      <c r="AX23" s="10"/>
      <c r="AY23" s="10"/>
      <c r="AZ23" s="10"/>
      <c r="BA23" s="10"/>
      <c r="BB23" s="10"/>
      <c r="BC23" s="10" t="s">
        <v>963</v>
      </c>
      <c r="BD23" s="3" t="s">
        <v>937</v>
      </c>
      <c r="BE23" s="13" t="s">
        <v>4848</v>
      </c>
      <c r="BF23" s="10" t="s">
        <v>3144</v>
      </c>
      <c r="BG23" s="3" t="s">
        <v>963</v>
      </c>
      <c r="BH23" s="3" t="s">
        <v>21</v>
      </c>
      <c r="BI23" s="3"/>
      <c r="BJ23" s="3"/>
      <c r="BK23" s="3" t="s">
        <v>21</v>
      </c>
      <c r="BL23" s="3"/>
      <c r="BM23" s="3"/>
      <c r="BN23" s="3" t="s">
        <v>21</v>
      </c>
      <c r="BO23" s="3"/>
      <c r="BP23" s="3"/>
      <c r="BQ23" s="14"/>
      <c r="BR23" s="131"/>
    </row>
    <row r="24" spans="1:70" s="161" customFormat="1" ht="40.15" customHeight="1" x14ac:dyDescent="0.25">
      <c r="A24" s="13" t="s">
        <v>5297</v>
      </c>
      <c r="B24" s="2" t="s">
        <v>808</v>
      </c>
      <c r="C24" s="6"/>
      <c r="D24" s="6"/>
      <c r="E24" s="6"/>
      <c r="F24" s="3" t="s">
        <v>52</v>
      </c>
      <c r="G24" s="3" t="s">
        <v>1022</v>
      </c>
      <c r="H24" s="3" t="s">
        <v>809</v>
      </c>
      <c r="I24" s="3" t="s">
        <v>949</v>
      </c>
      <c r="J24" s="3" t="s">
        <v>949</v>
      </c>
      <c r="K24" s="4" t="s">
        <v>1448</v>
      </c>
      <c r="L24" s="5" t="s">
        <v>1449</v>
      </c>
      <c r="M24" s="4" t="s">
        <v>1116</v>
      </c>
      <c r="N24" s="4" t="s">
        <v>2652</v>
      </c>
      <c r="O24" s="10" t="e">
        <v>#N/A</v>
      </c>
      <c r="P24" s="10" t="e">
        <v>#N/A</v>
      </c>
      <c r="Q24" s="4" t="s">
        <v>1450</v>
      </c>
      <c r="R24" s="6"/>
      <c r="S24" s="9" t="s">
        <v>1451</v>
      </c>
      <c r="T24" s="4" t="s">
        <v>21</v>
      </c>
      <c r="U24" s="10" t="s">
        <v>2938</v>
      </c>
      <c r="V24" s="6"/>
      <c r="W24" s="7" t="s">
        <v>60</v>
      </c>
      <c r="X24" s="3" t="s">
        <v>3144</v>
      </c>
      <c r="Y24" s="7" t="s">
        <v>60</v>
      </c>
      <c r="Z24" s="3" t="s">
        <v>177</v>
      </c>
      <c r="AA24" s="7" t="s">
        <v>60</v>
      </c>
      <c r="AB24" s="3" t="s">
        <v>3146</v>
      </c>
      <c r="AC24" s="3" t="s">
        <v>3145</v>
      </c>
      <c r="AD24" s="3" t="s">
        <v>21</v>
      </c>
      <c r="AE24" s="6"/>
      <c r="AF24" s="3" t="s">
        <v>21</v>
      </c>
      <c r="AG24" s="3"/>
      <c r="AH24" s="3" t="s">
        <v>781</v>
      </c>
      <c r="AI24" s="3" t="s">
        <v>21</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31"/>
    </row>
    <row r="25" spans="1:70" s="161" customFormat="1" ht="40.15" customHeight="1" x14ac:dyDescent="0.25">
      <c r="A25" s="13" t="s">
        <v>5298</v>
      </c>
      <c r="B25" s="2" t="s">
        <v>813</v>
      </c>
      <c r="C25" s="6"/>
      <c r="D25" s="6"/>
      <c r="E25" s="6"/>
      <c r="F25" s="3" t="s">
        <v>19</v>
      </c>
      <c r="G25" s="3" t="s">
        <v>987</v>
      </c>
      <c r="H25" s="3" t="s">
        <v>814</v>
      </c>
      <c r="I25" s="3" t="s">
        <v>949</v>
      </c>
      <c r="J25" s="3" t="s">
        <v>949</v>
      </c>
      <c r="K25" s="4" t="s">
        <v>2129</v>
      </c>
      <c r="L25" s="5" t="s">
        <v>2130</v>
      </c>
      <c r="M25" s="4" t="s">
        <v>1116</v>
      </c>
      <c r="N25" s="4" t="s">
        <v>2652</v>
      </c>
      <c r="O25" s="10" t="e">
        <v>#N/A</v>
      </c>
      <c r="P25" s="10" t="e">
        <v>#N/A</v>
      </c>
      <c r="Q25" s="4" t="s">
        <v>2131</v>
      </c>
      <c r="R25" s="6"/>
      <c r="S25" s="9" t="s">
        <v>2132</v>
      </c>
      <c r="T25" s="4" t="s">
        <v>21</v>
      </c>
      <c r="U25" s="10" t="e">
        <v>#N/A</v>
      </c>
      <c r="V25" s="6"/>
      <c r="W25" s="7" t="s">
        <v>303</v>
      </c>
      <c r="X25" s="3" t="s">
        <v>3144</v>
      </c>
      <c r="Y25" s="7" t="s">
        <v>303</v>
      </c>
      <c r="Z25" s="3" t="s">
        <v>177</v>
      </c>
      <c r="AA25" s="7" t="s">
        <v>303</v>
      </c>
      <c r="AB25" s="3" t="s">
        <v>3146</v>
      </c>
      <c r="AC25" s="3" t="s">
        <v>3145</v>
      </c>
      <c r="AD25" s="3" t="s">
        <v>21</v>
      </c>
      <c r="AE25" s="6"/>
      <c r="AF25" s="3" t="s">
        <v>21</v>
      </c>
      <c r="AG25" s="3"/>
      <c r="AH25" s="3" t="s">
        <v>21</v>
      </c>
      <c r="AI25" s="3" t="s">
        <v>21</v>
      </c>
      <c r="AJ25" s="3" t="s">
        <v>21</v>
      </c>
      <c r="AK25" s="3"/>
      <c r="AL25" s="3" t="s">
        <v>21</v>
      </c>
      <c r="AM25" s="3"/>
      <c r="AN25" s="10"/>
      <c r="AO25" s="10"/>
      <c r="AP25" s="10"/>
      <c r="AQ25" s="10"/>
      <c r="AR25" s="10"/>
      <c r="AS25" s="10"/>
      <c r="AT25" s="10"/>
      <c r="AU25" s="10"/>
      <c r="AV25" s="10"/>
      <c r="AW25" s="10"/>
      <c r="AX25" s="10"/>
      <c r="AY25" s="10"/>
      <c r="AZ25" s="10"/>
      <c r="BA25" s="10"/>
      <c r="BB25" s="3"/>
      <c r="BC25" s="10"/>
      <c r="BD25" s="10"/>
      <c r="BE25" s="10"/>
      <c r="BF25" s="10"/>
      <c r="BG25" s="10"/>
      <c r="BH25" s="3" t="s">
        <v>21</v>
      </c>
      <c r="BI25" s="3"/>
      <c r="BJ25" s="3"/>
      <c r="BK25" s="3" t="s">
        <v>21</v>
      </c>
      <c r="BL25" s="3"/>
      <c r="BM25" s="3"/>
      <c r="BN25" s="3" t="s">
        <v>21</v>
      </c>
      <c r="BO25" s="3"/>
      <c r="BP25" s="3"/>
      <c r="BQ25" s="14"/>
      <c r="BR25" s="131"/>
    </row>
    <row r="26" spans="1:70" s="161" customFormat="1" ht="40.15" customHeight="1" x14ac:dyDescent="0.25">
      <c r="A26" s="13" t="s">
        <v>5299</v>
      </c>
      <c r="B26" s="2" t="s">
        <v>794</v>
      </c>
      <c r="C26" s="6"/>
      <c r="D26" s="6"/>
      <c r="E26" s="6"/>
      <c r="F26" s="3" t="s">
        <v>52</v>
      </c>
      <c r="G26" s="3" t="s">
        <v>1007</v>
      </c>
      <c r="H26" s="3" t="s">
        <v>795</v>
      </c>
      <c r="I26" s="3" t="s">
        <v>949</v>
      </c>
      <c r="J26" s="3" t="s">
        <v>949</v>
      </c>
      <c r="K26" s="9" t="s">
        <v>2151</v>
      </c>
      <c r="L26" s="12" t="s">
        <v>2152</v>
      </c>
      <c r="M26" s="4" t="s">
        <v>1260</v>
      </c>
      <c r="N26" s="4" t="s">
        <v>2652</v>
      </c>
      <c r="O26" s="10" t="e">
        <v>#N/A</v>
      </c>
      <c r="P26" s="10" t="e">
        <v>#N/A</v>
      </c>
      <c r="Q26" s="4" t="s">
        <v>2153</v>
      </c>
      <c r="R26" s="6"/>
      <c r="S26" s="4" t="s">
        <v>2154</v>
      </c>
      <c r="T26" s="4" t="s">
        <v>21</v>
      </c>
      <c r="U26" s="10" t="s">
        <v>2939</v>
      </c>
      <c r="V26" s="6"/>
      <c r="W26" s="7" t="s">
        <v>796</v>
      </c>
      <c r="X26" s="3" t="s">
        <v>3144</v>
      </c>
      <c r="Y26" s="7" t="s">
        <v>796</v>
      </c>
      <c r="Z26" s="3" t="s">
        <v>177</v>
      </c>
      <c r="AA26" s="7" t="s">
        <v>796</v>
      </c>
      <c r="AB26" s="3" t="s">
        <v>3146</v>
      </c>
      <c r="AC26" s="3" t="s">
        <v>3145</v>
      </c>
      <c r="AD26" s="3" t="s">
        <v>21</v>
      </c>
      <c r="AE26" s="6"/>
      <c r="AF26" s="3" t="s">
        <v>21</v>
      </c>
      <c r="AG26" s="3"/>
      <c r="AH26" s="3" t="s">
        <v>788</v>
      </c>
      <c r="AI26" s="3" t="s">
        <v>21</v>
      </c>
      <c r="AJ26" s="3" t="s">
        <v>21</v>
      </c>
      <c r="AK26" s="3"/>
      <c r="AL26" s="3" t="s">
        <v>21</v>
      </c>
      <c r="AM26" s="3"/>
      <c r="AN26" s="10"/>
      <c r="AO26" s="10"/>
      <c r="AP26" s="10"/>
      <c r="AQ26" s="10"/>
      <c r="AR26" s="10"/>
      <c r="AS26" s="10"/>
      <c r="AT26" s="10"/>
      <c r="AU26" s="10"/>
      <c r="AV26" s="10"/>
      <c r="AW26" s="10"/>
      <c r="AX26" s="10"/>
      <c r="AY26" s="13" t="s">
        <v>4832</v>
      </c>
      <c r="AZ26" s="10"/>
      <c r="BA26" s="10"/>
      <c r="BB26" s="3"/>
      <c r="BC26" s="10"/>
      <c r="BD26" s="10"/>
      <c r="BE26" s="10"/>
      <c r="BF26" s="10"/>
      <c r="BG26" s="3"/>
      <c r="BH26" s="3" t="s">
        <v>21</v>
      </c>
      <c r="BI26" s="3"/>
      <c r="BJ26" s="3"/>
      <c r="BK26" s="3" t="s">
        <v>21</v>
      </c>
      <c r="BL26" s="3"/>
      <c r="BM26" s="3"/>
      <c r="BN26" s="3" t="s">
        <v>21</v>
      </c>
      <c r="BO26" s="3"/>
      <c r="BP26" s="3"/>
      <c r="BQ26" s="14"/>
      <c r="BR26" s="131"/>
    </row>
    <row r="27" spans="1:70" s="161" customFormat="1" ht="40.15" customHeight="1" x14ac:dyDescent="0.25">
      <c r="A27" s="13" t="s">
        <v>5300</v>
      </c>
      <c r="B27" s="2" t="s">
        <v>293</v>
      </c>
      <c r="C27" s="6"/>
      <c r="D27" s="6"/>
      <c r="E27" s="6"/>
      <c r="F27" s="3" t="s">
        <v>19</v>
      </c>
      <c r="G27" s="3" t="s">
        <v>1060</v>
      </c>
      <c r="H27" s="3" t="s">
        <v>294</v>
      </c>
      <c r="I27" s="3" t="s">
        <v>949</v>
      </c>
      <c r="J27" s="3" t="s">
        <v>949</v>
      </c>
      <c r="K27" s="4" t="s">
        <v>1884</v>
      </c>
      <c r="L27" s="12" t="s">
        <v>60</v>
      </c>
      <c r="M27" s="4" t="s">
        <v>1116</v>
      </c>
      <c r="N27" s="4" t="s">
        <v>2652</v>
      </c>
      <c r="O27" s="10" t="s">
        <v>2505</v>
      </c>
      <c r="P27" s="10" t="s">
        <v>2708</v>
      </c>
      <c r="Q27" s="4" t="s">
        <v>1885</v>
      </c>
      <c r="R27" s="6"/>
      <c r="S27" s="4" t="s">
        <v>1886</v>
      </c>
      <c r="T27" s="19" t="s">
        <v>1887</v>
      </c>
      <c r="U27" s="10" t="s">
        <v>2918</v>
      </c>
      <c r="V27" s="6"/>
      <c r="W27" s="7" t="s">
        <v>210</v>
      </c>
      <c r="X27" s="3" t="s">
        <v>33</v>
      </c>
      <c r="Y27" s="7" t="s">
        <v>295</v>
      </c>
      <c r="Z27" s="3" t="s">
        <v>86</v>
      </c>
      <c r="AA27" s="7" t="s">
        <v>295</v>
      </c>
      <c r="AB27" s="3" t="s">
        <v>4696</v>
      </c>
      <c r="AC27" s="3" t="s">
        <v>222</v>
      </c>
      <c r="AD27" s="7" t="s">
        <v>296</v>
      </c>
      <c r="AE27" s="6"/>
      <c r="AF27" s="3" t="s">
        <v>21</v>
      </c>
      <c r="AG27" s="3"/>
      <c r="AH27" s="3" t="s">
        <v>27</v>
      </c>
      <c r="AI27" s="3" t="s">
        <v>28</v>
      </c>
      <c r="AJ27" s="3" t="s">
        <v>4700</v>
      </c>
      <c r="AK27" s="3" t="s">
        <v>68</v>
      </c>
      <c r="AL27" s="3" t="s">
        <v>92</v>
      </c>
      <c r="AM27" s="8" t="s">
        <v>3441</v>
      </c>
      <c r="AN27" s="8" t="s">
        <v>4829</v>
      </c>
      <c r="AO27" s="10" t="s">
        <v>3233</v>
      </c>
      <c r="AP27" s="10"/>
      <c r="AQ27" s="10"/>
      <c r="AR27" s="10"/>
      <c r="AS27" s="10" t="s">
        <v>4830</v>
      </c>
      <c r="AT27" s="13" t="s">
        <v>4831</v>
      </c>
      <c r="AU27" s="10" t="s">
        <v>3144</v>
      </c>
      <c r="AV27" s="10" t="s">
        <v>3233</v>
      </c>
      <c r="AW27" s="10"/>
      <c r="AX27" s="3" t="s">
        <v>297</v>
      </c>
      <c r="AY27" s="10"/>
      <c r="AZ27" s="10" t="s">
        <v>3144</v>
      </c>
      <c r="BA27" s="3" t="s">
        <v>4691</v>
      </c>
      <c r="BB27" s="10"/>
      <c r="BC27" s="10" t="s">
        <v>963</v>
      </c>
      <c r="BD27" s="3" t="s">
        <v>937</v>
      </c>
      <c r="BE27" s="13" t="s">
        <v>4833</v>
      </c>
      <c r="BF27" s="10" t="s">
        <v>4834</v>
      </c>
      <c r="BG27" s="3" t="s">
        <v>963</v>
      </c>
      <c r="BH27" s="3" t="s">
        <v>97</v>
      </c>
      <c r="BI27" s="8" t="s">
        <v>4736</v>
      </c>
      <c r="BJ27" s="3" t="s">
        <v>3494</v>
      </c>
      <c r="BK27" s="3" t="s">
        <v>2345</v>
      </c>
      <c r="BL27" s="8" t="s">
        <v>4792</v>
      </c>
      <c r="BM27" s="3" t="s">
        <v>4470</v>
      </c>
      <c r="BN27" s="3" t="s">
        <v>21</v>
      </c>
      <c r="BO27" s="3"/>
      <c r="BP27" s="3"/>
      <c r="BQ27" s="27" t="s">
        <v>5486</v>
      </c>
      <c r="BR27" s="131"/>
    </row>
    <row r="28" spans="1:70" s="161" customFormat="1" ht="40.15" customHeight="1" x14ac:dyDescent="0.25">
      <c r="A28" s="13" t="s">
        <v>5301</v>
      </c>
      <c r="B28" s="2" t="s">
        <v>322</v>
      </c>
      <c r="C28" s="6"/>
      <c r="D28" s="6"/>
      <c r="E28" s="6"/>
      <c r="F28" s="3" t="s">
        <v>19</v>
      </c>
      <c r="G28" s="3" t="s">
        <v>1061</v>
      </c>
      <c r="H28" s="3" t="s">
        <v>323</v>
      </c>
      <c r="I28" s="3" t="s">
        <v>949</v>
      </c>
      <c r="J28" s="3" t="s">
        <v>949</v>
      </c>
      <c r="K28" s="9" t="s">
        <v>1299</v>
      </c>
      <c r="L28" s="12" t="s">
        <v>1300</v>
      </c>
      <c r="M28" s="4" t="s">
        <v>1260</v>
      </c>
      <c r="N28" s="4" t="s">
        <v>2652</v>
      </c>
      <c r="O28" s="10" t="s">
        <v>2505</v>
      </c>
      <c r="P28" s="10" t="s">
        <v>2691</v>
      </c>
      <c r="Q28" s="4" t="s">
        <v>1301</v>
      </c>
      <c r="R28" s="6"/>
      <c r="S28" s="4" t="s">
        <v>1302</v>
      </c>
      <c r="T28" s="4" t="s">
        <v>21</v>
      </c>
      <c r="U28" s="10" t="s">
        <v>2894</v>
      </c>
      <c r="V28" s="6"/>
      <c r="W28" s="7" t="s">
        <v>324</v>
      </c>
      <c r="X28" s="3" t="s">
        <v>33</v>
      </c>
      <c r="Y28" s="7" t="s">
        <v>324</v>
      </c>
      <c r="Z28" s="3" t="s">
        <v>24</v>
      </c>
      <c r="AA28" s="7" t="s">
        <v>324</v>
      </c>
      <c r="AB28" s="3" t="s">
        <v>3146</v>
      </c>
      <c r="AC28" s="3" t="s">
        <v>3145</v>
      </c>
      <c r="AD28" s="3" t="s">
        <v>21</v>
      </c>
      <c r="AE28" s="6"/>
      <c r="AF28" s="3" t="s">
        <v>21</v>
      </c>
      <c r="AG28" s="3"/>
      <c r="AH28" s="3" t="s">
        <v>27</v>
      </c>
      <c r="AI28" s="3" t="s">
        <v>28</v>
      </c>
      <c r="AJ28" s="3" t="s">
        <v>3149</v>
      </c>
      <c r="AK28" s="3" t="s">
        <v>45</v>
      </c>
      <c r="AL28" s="3" t="s">
        <v>325</v>
      </c>
      <c r="AM28" s="3" t="s">
        <v>3450</v>
      </c>
      <c r="AN28" s="13" t="s">
        <v>4907</v>
      </c>
      <c r="AO28" s="136" t="s">
        <v>3312</v>
      </c>
      <c r="AP28" s="13" t="s">
        <v>4908</v>
      </c>
      <c r="AQ28" s="13" t="s">
        <v>4909</v>
      </c>
      <c r="AR28" s="13" t="s">
        <v>4226</v>
      </c>
      <c r="AS28" s="10"/>
      <c r="AT28" s="10"/>
      <c r="AU28" s="10"/>
      <c r="AV28" s="10"/>
      <c r="AW28" s="10"/>
      <c r="AX28" s="135" t="s">
        <v>58</v>
      </c>
      <c r="AY28" s="13" t="s">
        <v>3174</v>
      </c>
      <c r="AZ28" s="10"/>
      <c r="BA28" s="3"/>
      <c r="BB28" s="3"/>
      <c r="BC28" s="10"/>
      <c r="BD28" s="3"/>
      <c r="BE28" s="10"/>
      <c r="BF28" s="10"/>
      <c r="BG28" s="3"/>
      <c r="BH28" s="3" t="s">
        <v>21</v>
      </c>
      <c r="BI28" s="3"/>
      <c r="BJ28" s="3"/>
      <c r="BK28" s="3" t="s">
        <v>21</v>
      </c>
      <c r="BL28" s="3"/>
      <c r="BM28" s="3"/>
      <c r="BN28" s="3" t="s">
        <v>21</v>
      </c>
      <c r="BO28" s="3"/>
      <c r="BP28" s="3"/>
      <c r="BQ28" s="14"/>
      <c r="BR28" s="131"/>
    </row>
    <row r="29" spans="1:70" s="161" customFormat="1" ht="40.15" customHeight="1" x14ac:dyDescent="0.25">
      <c r="A29" s="13" t="s">
        <v>5302</v>
      </c>
      <c r="B29" s="2" t="s">
        <v>696</v>
      </c>
      <c r="C29" s="6"/>
      <c r="D29" s="6"/>
      <c r="E29" s="6"/>
      <c r="F29" s="3" t="s">
        <v>19</v>
      </c>
      <c r="G29" s="3" t="s">
        <v>1058</v>
      </c>
      <c r="H29" s="3" t="s">
        <v>697</v>
      </c>
      <c r="I29" s="3" t="s">
        <v>949</v>
      </c>
      <c r="J29" s="3" t="s">
        <v>949</v>
      </c>
      <c r="K29" s="9" t="s">
        <v>1258</v>
      </c>
      <c r="L29" s="12" t="s">
        <v>1259</v>
      </c>
      <c r="M29" s="4" t="s">
        <v>1260</v>
      </c>
      <c r="N29" s="4" t="s">
        <v>2652</v>
      </c>
      <c r="O29" s="10" t="s">
        <v>2505</v>
      </c>
      <c r="P29" s="10" t="s">
        <v>2709</v>
      </c>
      <c r="Q29" s="4" t="s">
        <v>1261</v>
      </c>
      <c r="R29" s="6"/>
      <c r="S29" s="4" t="s">
        <v>1262</v>
      </c>
      <c r="T29" s="19" t="s">
        <v>1263</v>
      </c>
      <c r="U29" s="10" t="s">
        <v>2920</v>
      </c>
      <c r="V29" s="6"/>
      <c r="W29" s="7" t="s">
        <v>206</v>
      </c>
      <c r="X29" s="3" t="s">
        <v>33</v>
      </c>
      <c r="Y29" s="7" t="s">
        <v>698</v>
      </c>
      <c r="Z29" s="3" t="s">
        <v>86</v>
      </c>
      <c r="AA29" s="7" t="s">
        <v>698</v>
      </c>
      <c r="AB29" s="3" t="s">
        <v>3146</v>
      </c>
      <c r="AC29" s="3" t="s">
        <v>3145</v>
      </c>
      <c r="AD29" s="3" t="s">
        <v>21</v>
      </c>
      <c r="AE29" s="6"/>
      <c r="AF29" s="3" t="s">
        <v>21</v>
      </c>
      <c r="AG29" s="3"/>
      <c r="AH29" s="3" t="s">
        <v>27</v>
      </c>
      <c r="AI29" s="3" t="s">
        <v>28</v>
      </c>
      <c r="AJ29" s="3" t="s">
        <v>4700</v>
      </c>
      <c r="AK29" s="8" t="s">
        <v>4849</v>
      </c>
      <c r="AL29" s="8" t="s">
        <v>4850</v>
      </c>
      <c r="AM29" s="8" t="s">
        <v>4851</v>
      </c>
      <c r="AN29" s="13" t="s">
        <v>4852</v>
      </c>
      <c r="AO29" s="10" t="s">
        <v>3233</v>
      </c>
      <c r="AP29" s="10" t="s">
        <v>4840</v>
      </c>
      <c r="AQ29" s="13" t="s">
        <v>3590</v>
      </c>
      <c r="AR29" s="10" t="s">
        <v>3464</v>
      </c>
      <c r="AS29" s="10"/>
      <c r="AT29" s="10"/>
      <c r="AU29" s="10"/>
      <c r="AV29" s="10"/>
      <c r="AW29" s="10"/>
      <c r="AX29" s="10" t="s">
        <v>2416</v>
      </c>
      <c r="AY29" s="13" t="s">
        <v>4942</v>
      </c>
      <c r="AZ29" s="10" t="s">
        <v>3144</v>
      </c>
      <c r="BA29" s="10" t="s">
        <v>2417</v>
      </c>
      <c r="BB29" s="10"/>
      <c r="BC29" s="10" t="s">
        <v>963</v>
      </c>
      <c r="BD29" s="3" t="s">
        <v>937</v>
      </c>
      <c r="BE29" s="13" t="s">
        <v>3195</v>
      </c>
      <c r="BF29" s="10" t="s">
        <v>3144</v>
      </c>
      <c r="BG29" s="3" t="s">
        <v>963</v>
      </c>
      <c r="BH29" s="3" t="s">
        <v>97</v>
      </c>
      <c r="BI29" s="8" t="s">
        <v>1708</v>
      </c>
      <c r="BJ29" s="3" t="s">
        <v>3494</v>
      </c>
      <c r="BK29" s="3" t="s">
        <v>21</v>
      </c>
      <c r="BL29" s="3"/>
      <c r="BM29" s="3"/>
      <c r="BN29" s="3" t="s">
        <v>21</v>
      </c>
      <c r="BO29" s="3"/>
      <c r="BP29" s="3"/>
      <c r="BQ29" s="14"/>
      <c r="BR29" s="131"/>
    </row>
    <row r="30" spans="1:70" s="161" customFormat="1" ht="40.15" customHeight="1" x14ac:dyDescent="0.25">
      <c r="A30" s="13" t="s">
        <v>5303</v>
      </c>
      <c r="B30" s="2" t="s">
        <v>839</v>
      </c>
      <c r="C30" s="6"/>
      <c r="D30" s="6"/>
      <c r="E30" s="6"/>
      <c r="F30" s="3" t="s">
        <v>52</v>
      </c>
      <c r="G30" s="3" t="s">
        <v>983</v>
      </c>
      <c r="H30" s="3" t="s">
        <v>840</v>
      </c>
      <c r="I30" s="3" t="s">
        <v>949</v>
      </c>
      <c r="J30" s="3" t="s">
        <v>949</v>
      </c>
      <c r="K30" s="9" t="s">
        <v>2581</v>
      </c>
      <c r="L30" s="12" t="s">
        <v>2582</v>
      </c>
      <c r="M30" s="4" t="s">
        <v>1260</v>
      </c>
      <c r="N30" s="4" t="s">
        <v>2652</v>
      </c>
      <c r="O30" s="10" t="s">
        <v>2505</v>
      </c>
      <c r="P30" s="10" t="s">
        <v>2692</v>
      </c>
      <c r="Q30" s="4" t="s">
        <v>1133</v>
      </c>
      <c r="R30" s="6"/>
      <c r="S30" s="4" t="s">
        <v>1134</v>
      </c>
      <c r="T30" s="4" t="s">
        <v>21</v>
      </c>
      <c r="U30" s="10" t="s">
        <v>2895</v>
      </c>
      <c r="V30" s="6"/>
      <c r="W30" s="7" t="s">
        <v>317</v>
      </c>
      <c r="X30" s="3" t="s">
        <v>33</v>
      </c>
      <c r="Y30" s="7" t="s">
        <v>841</v>
      </c>
      <c r="Z30" s="3" t="s">
        <v>86</v>
      </c>
      <c r="AA30" s="7" t="s">
        <v>841</v>
      </c>
      <c r="AB30" s="3" t="s">
        <v>3146</v>
      </c>
      <c r="AC30" s="3" t="s">
        <v>3145</v>
      </c>
      <c r="AD30" s="3" t="s">
        <v>21</v>
      </c>
      <c r="AE30" s="6"/>
      <c r="AF30" s="3" t="s">
        <v>21</v>
      </c>
      <c r="AG30" s="3"/>
      <c r="AH30" s="3" t="s">
        <v>27</v>
      </c>
      <c r="AI30" s="3" t="s">
        <v>28</v>
      </c>
      <c r="AJ30" s="3" t="s">
        <v>3149</v>
      </c>
      <c r="AK30" s="3" t="s">
        <v>45</v>
      </c>
      <c r="AL30" s="3" t="s">
        <v>842</v>
      </c>
      <c r="AM30" s="8" t="s">
        <v>4940</v>
      </c>
      <c r="AN30" s="13" t="s">
        <v>4941</v>
      </c>
      <c r="AO30" s="136" t="s">
        <v>3233</v>
      </c>
      <c r="AP30" s="10"/>
      <c r="AQ30" s="10"/>
      <c r="AR30" s="10"/>
      <c r="AS30" s="10"/>
      <c r="AT30" s="10"/>
      <c r="AU30" s="10"/>
      <c r="AV30" s="10"/>
      <c r="AW30" s="10"/>
      <c r="AX30" s="3" t="s">
        <v>1080</v>
      </c>
      <c r="AY30" s="13" t="s">
        <v>4912</v>
      </c>
      <c r="AZ30" s="10" t="s">
        <v>33</v>
      </c>
      <c r="BA30" s="3" t="s">
        <v>1080</v>
      </c>
      <c r="BB30" s="10"/>
      <c r="BC30" s="10" t="s">
        <v>963</v>
      </c>
      <c r="BD30" s="3" t="s">
        <v>937</v>
      </c>
      <c r="BE30" s="13" t="s">
        <v>3195</v>
      </c>
      <c r="BF30" s="10" t="s">
        <v>3144</v>
      </c>
      <c r="BG30" s="3" t="s">
        <v>963</v>
      </c>
      <c r="BH30" s="3" t="s">
        <v>21</v>
      </c>
      <c r="BI30" s="3"/>
      <c r="BJ30" s="3"/>
      <c r="BK30" s="3" t="s">
        <v>3135</v>
      </c>
      <c r="BL30" s="8" t="s">
        <v>4943</v>
      </c>
      <c r="BM30" s="3" t="s">
        <v>4470</v>
      </c>
      <c r="BN30" s="3" t="s">
        <v>21</v>
      </c>
      <c r="BO30" s="3"/>
      <c r="BP30" s="3"/>
      <c r="BQ30" s="14"/>
      <c r="BR30" s="131"/>
    </row>
    <row r="31" spans="1:70" s="161" customFormat="1" ht="40.15" customHeight="1" x14ac:dyDescent="0.25">
      <c r="A31" s="13" t="s">
        <v>5396</v>
      </c>
      <c r="B31" s="2" t="s">
        <v>757</v>
      </c>
      <c r="C31" s="6"/>
      <c r="D31" s="6"/>
      <c r="E31" s="6"/>
      <c r="F31" s="3" t="s">
        <v>52</v>
      </c>
      <c r="G31" s="3" t="s">
        <v>1028</v>
      </c>
      <c r="H31" s="3" t="s">
        <v>758</v>
      </c>
      <c r="I31" s="3" t="s">
        <v>949</v>
      </c>
      <c r="J31" s="3" t="s">
        <v>949</v>
      </c>
      <c r="K31" s="4" t="s">
        <v>2280</v>
      </c>
      <c r="L31" s="5" t="s">
        <v>2281</v>
      </c>
      <c r="M31" s="4" t="s">
        <v>2282</v>
      </c>
      <c r="N31" s="4" t="s">
        <v>2652</v>
      </c>
      <c r="O31" s="10" t="e">
        <v>#N/A</v>
      </c>
      <c r="P31" s="10" t="e">
        <v>#N/A</v>
      </c>
      <c r="Q31" s="4" t="s">
        <v>2283</v>
      </c>
      <c r="R31" s="6"/>
      <c r="S31" s="4" t="s">
        <v>2284</v>
      </c>
      <c r="T31" s="19" t="s">
        <v>2285</v>
      </c>
      <c r="U31" s="10" t="s">
        <v>2906</v>
      </c>
      <c r="V31" s="6"/>
      <c r="W31" s="7" t="s">
        <v>759</v>
      </c>
      <c r="X31" s="3" t="s">
        <v>3144</v>
      </c>
      <c r="Y31" s="7" t="s">
        <v>759</v>
      </c>
      <c r="Z31" s="3" t="s">
        <v>177</v>
      </c>
      <c r="AA31" s="7" t="s">
        <v>759</v>
      </c>
      <c r="AB31" s="3" t="s">
        <v>3146</v>
      </c>
      <c r="AC31" s="3" t="s">
        <v>3145</v>
      </c>
      <c r="AD31" s="3" t="s">
        <v>21</v>
      </c>
      <c r="AE31" s="6"/>
      <c r="AF31" s="3" t="s">
        <v>21</v>
      </c>
      <c r="AG31" s="3"/>
      <c r="AH31" s="3" t="s">
        <v>27</v>
      </c>
      <c r="AI31" s="3" t="s">
        <v>28</v>
      </c>
      <c r="AJ31" s="3" t="s">
        <v>4691</v>
      </c>
      <c r="AK31" s="3" t="s">
        <v>134</v>
      </c>
      <c r="AL31" s="3" t="s">
        <v>760</v>
      </c>
      <c r="AM31" s="3" t="s">
        <v>4910</v>
      </c>
      <c r="AN31" s="13" t="s">
        <v>4911</v>
      </c>
      <c r="AO31" s="136" t="s">
        <v>3233</v>
      </c>
      <c r="AP31" s="10"/>
      <c r="AQ31" s="10"/>
      <c r="AR31" s="10"/>
      <c r="AS31" s="10"/>
      <c r="AT31" s="10"/>
      <c r="AU31" s="10"/>
      <c r="AV31" s="10"/>
      <c r="AW31" s="10"/>
      <c r="AX31" s="10" t="s">
        <v>2416</v>
      </c>
      <c r="AY31" s="13" t="s">
        <v>3174</v>
      </c>
      <c r="AZ31" s="10" t="s">
        <v>3144</v>
      </c>
      <c r="BA31" s="10" t="s">
        <v>2417</v>
      </c>
      <c r="BB31" s="10"/>
      <c r="BC31" s="10" t="s">
        <v>963</v>
      </c>
      <c r="BD31" s="3" t="s">
        <v>937</v>
      </c>
      <c r="BE31" s="13" t="s">
        <v>3195</v>
      </c>
      <c r="BF31" s="10" t="s">
        <v>3144</v>
      </c>
      <c r="BG31" s="3" t="s">
        <v>963</v>
      </c>
      <c r="BH31" s="3" t="s">
        <v>21</v>
      </c>
      <c r="BI31" s="3"/>
      <c r="BJ31" s="3"/>
      <c r="BK31" s="3" t="s">
        <v>21</v>
      </c>
      <c r="BL31" s="3"/>
      <c r="BM31" s="3"/>
      <c r="BN31" s="3" t="s">
        <v>21</v>
      </c>
      <c r="BO31" s="3"/>
      <c r="BP31" s="3"/>
      <c r="BQ31" s="14"/>
      <c r="BR31" s="131"/>
    </row>
    <row r="32" spans="1:70" s="161" customFormat="1" ht="40.15" customHeight="1" x14ac:dyDescent="0.25">
      <c r="A32" s="13" t="s">
        <v>5427</v>
      </c>
      <c r="B32" s="2" t="s">
        <v>771</v>
      </c>
      <c r="C32" s="6"/>
      <c r="D32" s="6"/>
      <c r="E32" s="6"/>
      <c r="F32" s="3" t="s">
        <v>19</v>
      </c>
      <c r="G32" s="3" t="s">
        <v>983</v>
      </c>
      <c r="H32" s="3" t="s">
        <v>772</v>
      </c>
      <c r="I32" s="3" t="s">
        <v>949</v>
      </c>
      <c r="J32" s="3" t="s">
        <v>949</v>
      </c>
      <c r="K32" s="4" t="s">
        <v>1888</v>
      </c>
      <c r="L32" s="12" t="s">
        <v>2583</v>
      </c>
      <c r="M32" s="4" t="s">
        <v>1282</v>
      </c>
      <c r="N32" s="4" t="s">
        <v>2652</v>
      </c>
      <c r="O32" s="10" t="e">
        <v>#N/A</v>
      </c>
      <c r="P32" s="10" t="e">
        <v>#N/A</v>
      </c>
      <c r="Q32" s="4" t="s">
        <v>1889</v>
      </c>
      <c r="R32" s="6"/>
      <c r="S32" s="9" t="s">
        <v>1890</v>
      </c>
      <c r="T32" s="4" t="s">
        <v>21</v>
      </c>
      <c r="U32" s="10" t="s">
        <v>2904</v>
      </c>
      <c r="V32" s="6"/>
      <c r="W32" s="7" t="s">
        <v>773</v>
      </c>
      <c r="X32" s="3" t="s">
        <v>3144</v>
      </c>
      <c r="Y32" s="7" t="s">
        <v>773</v>
      </c>
      <c r="Z32" s="3" t="s">
        <v>177</v>
      </c>
      <c r="AA32" s="7" t="s">
        <v>773</v>
      </c>
      <c r="AB32" s="3" t="s">
        <v>3146</v>
      </c>
      <c r="AC32" s="3" t="s">
        <v>3145</v>
      </c>
      <c r="AD32" s="3" t="s">
        <v>21</v>
      </c>
      <c r="AE32" s="6"/>
      <c r="AF32" s="8" t="s">
        <v>2412</v>
      </c>
      <c r="AG32" s="7" t="s">
        <v>938</v>
      </c>
      <c r="AH32" s="3" t="s">
        <v>27</v>
      </c>
      <c r="AI32" s="3" t="s">
        <v>28</v>
      </c>
      <c r="AJ32" s="3" t="s">
        <v>3149</v>
      </c>
      <c r="AK32" s="3" t="s">
        <v>45</v>
      </c>
      <c r="AL32" s="3" t="s">
        <v>253</v>
      </c>
      <c r="AM32" s="3" t="s">
        <v>3144</v>
      </c>
      <c r="AN32" s="13" t="s">
        <v>4938</v>
      </c>
      <c r="AO32" s="136" t="s">
        <v>3312</v>
      </c>
      <c r="AP32" s="10"/>
      <c r="AQ32" s="10"/>
      <c r="AR32" s="10"/>
      <c r="AS32" s="10"/>
      <c r="AT32" s="10"/>
      <c r="AU32" s="10"/>
      <c r="AV32" s="10"/>
      <c r="AW32" s="10"/>
      <c r="AX32" s="10" t="s">
        <v>2416</v>
      </c>
      <c r="AY32" s="13" t="s">
        <v>3632</v>
      </c>
      <c r="AZ32" s="10" t="s">
        <v>3144</v>
      </c>
      <c r="BA32" s="10" t="s">
        <v>2417</v>
      </c>
      <c r="BB32" s="10"/>
      <c r="BC32" s="10" t="s">
        <v>963</v>
      </c>
      <c r="BD32" s="3" t="s">
        <v>937</v>
      </c>
      <c r="BE32" s="13" t="s">
        <v>3194</v>
      </c>
      <c r="BF32" s="10" t="s">
        <v>3144</v>
      </c>
      <c r="BG32" s="3" t="s">
        <v>963</v>
      </c>
      <c r="BH32" s="3" t="s">
        <v>21</v>
      </c>
      <c r="BI32" s="3"/>
      <c r="BJ32" s="3"/>
      <c r="BK32" s="3" t="s">
        <v>21</v>
      </c>
      <c r="BL32" s="3"/>
      <c r="BM32" s="3"/>
      <c r="BN32" s="3" t="s">
        <v>21</v>
      </c>
      <c r="BO32" s="3"/>
      <c r="BP32" s="3"/>
      <c r="BQ32" s="27" t="s">
        <v>4939</v>
      </c>
      <c r="BR32" s="131"/>
    </row>
    <row r="33" spans="1:70" s="161" customFormat="1" ht="40.15" customHeight="1" x14ac:dyDescent="0.25">
      <c r="A33" s="13" t="s">
        <v>5473</v>
      </c>
      <c r="B33" s="2" t="s">
        <v>854</v>
      </c>
      <c r="C33" s="6"/>
      <c r="D33" s="6"/>
      <c r="E33" s="6"/>
      <c r="F33" s="3" t="s">
        <v>19</v>
      </c>
      <c r="G33" s="3" t="s">
        <v>995</v>
      </c>
      <c r="H33" s="3" t="s">
        <v>855</v>
      </c>
      <c r="I33" s="3" t="s">
        <v>949</v>
      </c>
      <c r="J33" s="3" t="s">
        <v>949</v>
      </c>
      <c r="K33" s="4" t="s">
        <v>2221</v>
      </c>
      <c r="L33" s="5" t="s">
        <v>2222</v>
      </c>
      <c r="M33" s="4" t="s">
        <v>1115</v>
      </c>
      <c r="N33" s="4" t="s">
        <v>2652</v>
      </c>
      <c r="O33" s="10" t="e">
        <v>#N/A</v>
      </c>
      <c r="P33" s="10" t="e">
        <v>#N/A</v>
      </c>
      <c r="Q33" s="4" t="s">
        <v>2223</v>
      </c>
      <c r="R33" s="6"/>
      <c r="S33" s="9" t="s">
        <v>2224</v>
      </c>
      <c r="T33" s="4" t="s">
        <v>21</v>
      </c>
      <c r="U33" s="10" t="s">
        <v>2903</v>
      </c>
      <c r="V33" s="6"/>
      <c r="W33" s="7" t="s">
        <v>351</v>
      </c>
      <c r="X33" s="3" t="s">
        <v>3144</v>
      </c>
      <c r="Y33" s="7" t="s">
        <v>351</v>
      </c>
      <c r="Z33" s="3" t="s">
        <v>177</v>
      </c>
      <c r="AA33" s="7" t="s">
        <v>504</v>
      </c>
      <c r="AB33" s="3" t="s">
        <v>3146</v>
      </c>
      <c r="AC33" s="3" t="s">
        <v>3145</v>
      </c>
      <c r="AD33" s="3" t="s">
        <v>21</v>
      </c>
      <c r="AE33" s="6"/>
      <c r="AF33" s="3" t="s">
        <v>21</v>
      </c>
      <c r="AG33" s="3"/>
      <c r="AH33" s="3" t="s">
        <v>27</v>
      </c>
      <c r="AI33" s="3" t="s">
        <v>28</v>
      </c>
      <c r="AJ33" s="3" t="s">
        <v>3149</v>
      </c>
      <c r="AK33" s="3" t="s">
        <v>45</v>
      </c>
      <c r="AL33" s="3" t="s">
        <v>4913</v>
      </c>
      <c r="AM33" s="8" t="s">
        <v>4915</v>
      </c>
      <c r="AN33" s="8" t="s">
        <v>4914</v>
      </c>
      <c r="AO33" s="10" t="s">
        <v>3233</v>
      </c>
      <c r="AP33" s="10"/>
      <c r="AQ33" s="10"/>
      <c r="AR33" s="10"/>
      <c r="AS33" s="10"/>
      <c r="AT33" s="10"/>
      <c r="AU33" s="10"/>
      <c r="AV33" s="10"/>
      <c r="AW33" s="10"/>
      <c r="AX33" s="10" t="s">
        <v>2416</v>
      </c>
      <c r="AY33" s="10"/>
      <c r="AZ33" s="10" t="s">
        <v>3144</v>
      </c>
      <c r="BA33" s="10" t="s">
        <v>2417</v>
      </c>
      <c r="BB33" s="3"/>
      <c r="BC33" s="10" t="s">
        <v>963</v>
      </c>
      <c r="BD33" s="3" t="s">
        <v>937</v>
      </c>
      <c r="BE33" s="13" t="s">
        <v>3194</v>
      </c>
      <c r="BF33" s="10" t="s">
        <v>3144</v>
      </c>
      <c r="BG33" s="3" t="s">
        <v>963</v>
      </c>
      <c r="BH33" s="3" t="s">
        <v>21</v>
      </c>
      <c r="BI33" s="3"/>
      <c r="BJ33" s="3"/>
      <c r="BK33" s="3" t="s">
        <v>21</v>
      </c>
      <c r="BL33" s="3"/>
      <c r="BM33" s="3"/>
      <c r="BN33" s="3" t="s">
        <v>21</v>
      </c>
      <c r="BO33" s="3"/>
      <c r="BP33" s="3"/>
      <c r="BQ33" s="27" t="s">
        <v>4916</v>
      </c>
      <c r="BR33" s="131"/>
    </row>
    <row r="34" spans="1:70" s="161" customFormat="1" ht="40.15" customHeight="1" x14ac:dyDescent="0.25">
      <c r="A34" s="13" t="s">
        <v>5304</v>
      </c>
      <c r="B34" s="2" t="s">
        <v>769</v>
      </c>
      <c r="C34" s="6"/>
      <c r="D34" s="6"/>
      <c r="E34" s="6"/>
      <c r="F34" s="3" t="s">
        <v>19</v>
      </c>
      <c r="G34" s="3" t="s">
        <v>1075</v>
      </c>
      <c r="H34" s="3" t="s">
        <v>770</v>
      </c>
      <c r="I34" s="3" t="s">
        <v>949</v>
      </c>
      <c r="J34" s="3" t="s">
        <v>949</v>
      </c>
      <c r="K34" s="9" t="s">
        <v>2584</v>
      </c>
      <c r="L34" s="12" t="s">
        <v>2585</v>
      </c>
      <c r="M34" s="4" t="s">
        <v>1260</v>
      </c>
      <c r="N34" s="4" t="s">
        <v>2652</v>
      </c>
      <c r="O34" s="10" t="s">
        <v>2505</v>
      </c>
      <c r="P34" s="10" t="s">
        <v>2697</v>
      </c>
      <c r="Q34" s="4" t="s">
        <v>2194</v>
      </c>
      <c r="R34" s="6"/>
      <c r="S34" s="4" t="s">
        <v>2195</v>
      </c>
      <c r="T34" s="4" t="s">
        <v>21</v>
      </c>
      <c r="U34" s="10" t="s">
        <v>2900</v>
      </c>
      <c r="V34" s="6"/>
      <c r="W34" s="7" t="s">
        <v>767</v>
      </c>
      <c r="X34" s="3" t="s">
        <v>33</v>
      </c>
      <c r="Y34" s="7" t="s">
        <v>54</v>
      </c>
      <c r="Z34" s="3" t="s">
        <v>86</v>
      </c>
      <c r="AA34" s="7" t="s">
        <v>54</v>
      </c>
      <c r="AB34" s="3" t="s">
        <v>3146</v>
      </c>
      <c r="AC34" s="3" t="s">
        <v>3145</v>
      </c>
      <c r="AD34" s="3" t="s">
        <v>21</v>
      </c>
      <c r="AE34" s="6"/>
      <c r="AF34" s="3" t="s">
        <v>21</v>
      </c>
      <c r="AG34" s="3"/>
      <c r="AH34" s="3" t="s">
        <v>21</v>
      </c>
      <c r="AI34" s="3" t="s">
        <v>21</v>
      </c>
      <c r="AJ34" s="3" t="s">
        <v>21</v>
      </c>
      <c r="AK34" s="3"/>
      <c r="AL34" s="3" t="s">
        <v>21</v>
      </c>
      <c r="AM34" s="3"/>
      <c r="AN34" s="10"/>
      <c r="AO34" s="10"/>
      <c r="AP34" s="10"/>
      <c r="AQ34" s="10"/>
      <c r="AR34" s="10"/>
      <c r="AS34" s="10"/>
      <c r="AT34" s="10"/>
      <c r="AU34" s="10"/>
      <c r="AV34" s="10"/>
      <c r="AW34" s="10"/>
      <c r="AX34" s="10"/>
      <c r="AY34" s="44">
        <v>43615</v>
      </c>
      <c r="AZ34" s="10"/>
      <c r="BA34" s="10"/>
      <c r="BB34" s="10"/>
      <c r="BC34" s="10"/>
      <c r="BD34" s="10"/>
      <c r="BE34" s="10"/>
      <c r="BF34" s="10"/>
      <c r="BG34" s="3"/>
      <c r="BH34" s="3" t="s">
        <v>21</v>
      </c>
      <c r="BI34" s="3"/>
      <c r="BJ34" s="3"/>
      <c r="BK34" s="3" t="s">
        <v>21</v>
      </c>
      <c r="BL34" s="3"/>
      <c r="BM34" s="3"/>
      <c r="BN34" s="3" t="s">
        <v>21</v>
      </c>
      <c r="BO34" s="3"/>
      <c r="BP34" s="3"/>
      <c r="BQ34" s="14" t="s">
        <v>4761</v>
      </c>
      <c r="BR34" s="131"/>
    </row>
    <row r="35" spans="1:70" s="161" customFormat="1" ht="40.15" customHeight="1" x14ac:dyDescent="0.25">
      <c r="A35" s="13" t="s">
        <v>5305</v>
      </c>
      <c r="B35" s="2" t="s">
        <v>241</v>
      </c>
      <c r="C35" s="10"/>
      <c r="D35" s="10" t="s">
        <v>938</v>
      </c>
      <c r="E35" s="10" t="s">
        <v>938</v>
      </c>
      <c r="F35" s="3" t="s">
        <v>19</v>
      </c>
      <c r="G35" s="3" t="s">
        <v>979</v>
      </c>
      <c r="H35" s="3" t="s">
        <v>242</v>
      </c>
      <c r="I35" s="3" t="s">
        <v>2603</v>
      </c>
      <c r="J35" s="3" t="s">
        <v>949</v>
      </c>
      <c r="K35" s="4" t="s">
        <v>2030</v>
      </c>
      <c r="L35" s="5" t="s">
        <v>2031</v>
      </c>
      <c r="M35" s="4" t="s">
        <v>1130</v>
      </c>
      <c r="N35" s="4" t="s">
        <v>2652</v>
      </c>
      <c r="O35" s="10" t="s">
        <v>2655</v>
      </c>
      <c r="P35" s="10" t="s">
        <v>2696</v>
      </c>
      <c r="Q35" s="4" t="s">
        <v>2032</v>
      </c>
      <c r="R35" s="6"/>
      <c r="S35" s="4" t="s">
        <v>2033</v>
      </c>
      <c r="T35" s="4" t="s">
        <v>21</v>
      </c>
      <c r="U35" s="10" t="s">
        <v>2899</v>
      </c>
      <c r="V35" s="6"/>
      <c r="W35" s="7" t="s">
        <v>84</v>
      </c>
      <c r="X35" s="3" t="s">
        <v>33</v>
      </c>
      <c r="Y35" s="7" t="s">
        <v>243</v>
      </c>
      <c r="Z35" s="3" t="s">
        <v>24</v>
      </c>
      <c r="AA35" s="7" t="s">
        <v>243</v>
      </c>
      <c r="AB35" s="3" t="s">
        <v>4696</v>
      </c>
      <c r="AC35" s="3" t="s">
        <v>222</v>
      </c>
      <c r="AD35" s="7" t="s">
        <v>244</v>
      </c>
      <c r="AE35" s="6"/>
      <c r="AF35" s="3" t="s">
        <v>999</v>
      </c>
      <c r="AG35" s="7" t="s">
        <v>938</v>
      </c>
      <c r="AH35" s="3" t="s">
        <v>27</v>
      </c>
      <c r="AI35" s="3" t="s">
        <v>28</v>
      </c>
      <c r="AJ35" s="3" t="s">
        <v>4700</v>
      </c>
      <c r="AK35" s="3" t="s">
        <v>68</v>
      </c>
      <c r="AL35" s="3" t="s">
        <v>245</v>
      </c>
      <c r="AM35" s="8" t="s">
        <v>3647</v>
      </c>
      <c r="AN35" s="13" t="s">
        <v>4597</v>
      </c>
      <c r="AO35" s="10" t="s">
        <v>3233</v>
      </c>
      <c r="AP35" s="13" t="s">
        <v>4598</v>
      </c>
      <c r="AQ35" s="13" t="s">
        <v>4599</v>
      </c>
      <c r="AR35" s="13" t="s">
        <v>4122</v>
      </c>
      <c r="AS35" s="8" t="s">
        <v>3435</v>
      </c>
      <c r="AT35" s="8" t="s">
        <v>2568</v>
      </c>
      <c r="AU35" s="8" t="s">
        <v>3144</v>
      </c>
      <c r="AV35" s="8" t="s">
        <v>3233</v>
      </c>
      <c r="AW35" s="13"/>
      <c r="AX35" s="3" t="s">
        <v>2351</v>
      </c>
      <c r="AY35" s="13" t="s">
        <v>4918</v>
      </c>
      <c r="AZ35" s="44" t="s">
        <v>3144</v>
      </c>
      <c r="BA35" s="3" t="s">
        <v>2417</v>
      </c>
      <c r="BB35" s="10"/>
      <c r="BC35" s="10" t="s">
        <v>963</v>
      </c>
      <c r="BD35" s="10" t="s">
        <v>937</v>
      </c>
      <c r="BE35" s="21" t="s">
        <v>3199</v>
      </c>
      <c r="BF35" s="10" t="s">
        <v>4600</v>
      </c>
      <c r="BG35" s="133" t="s">
        <v>963</v>
      </c>
      <c r="BH35" s="3" t="s">
        <v>45</v>
      </c>
      <c r="BI35" s="8" t="s">
        <v>3458</v>
      </c>
      <c r="BJ35" s="3" t="s">
        <v>3459</v>
      </c>
      <c r="BK35" s="3" t="s">
        <v>21</v>
      </c>
      <c r="BL35" s="3"/>
      <c r="BM35" s="3"/>
      <c r="BN35" s="3" t="s">
        <v>21</v>
      </c>
      <c r="BO35" s="3"/>
      <c r="BP35" s="3"/>
      <c r="BQ35" s="26" t="s">
        <v>4601</v>
      </c>
      <c r="BR35" s="131" t="s">
        <v>3233</v>
      </c>
    </row>
    <row r="36" spans="1:70" s="161" customFormat="1" ht="40.15" customHeight="1" x14ac:dyDescent="0.25">
      <c r="A36" s="13" t="s">
        <v>5497</v>
      </c>
      <c r="B36" s="2" t="s">
        <v>692</v>
      </c>
      <c r="C36" s="6"/>
      <c r="D36" s="6"/>
      <c r="E36" s="6"/>
      <c r="F36" s="3" t="s">
        <v>19</v>
      </c>
      <c r="G36" s="3" t="s">
        <v>979</v>
      </c>
      <c r="H36" s="3" t="s">
        <v>693</v>
      </c>
      <c r="I36" s="3" t="s">
        <v>949</v>
      </c>
      <c r="J36" s="3" t="s">
        <v>949</v>
      </c>
      <c r="K36" s="4" t="s">
        <v>1987</v>
      </c>
      <c r="L36" s="12" t="s">
        <v>1988</v>
      </c>
      <c r="M36" s="4" t="s">
        <v>1116</v>
      </c>
      <c r="N36" s="4" t="s">
        <v>2652</v>
      </c>
      <c r="O36" s="10" t="e">
        <v>#N/A</v>
      </c>
      <c r="P36" s="10" t="e">
        <v>#N/A</v>
      </c>
      <c r="Q36" s="4" t="s">
        <v>1989</v>
      </c>
      <c r="R36" s="6"/>
      <c r="S36" s="9" t="s">
        <v>1990</v>
      </c>
      <c r="T36" s="4" t="s">
        <v>21</v>
      </c>
      <c r="U36" s="10" t="s">
        <v>3112</v>
      </c>
      <c r="V36" s="6"/>
      <c r="W36" s="7" t="s">
        <v>694</v>
      </c>
      <c r="X36" s="3" t="s">
        <v>3144</v>
      </c>
      <c r="Y36" s="7" t="s">
        <v>694</v>
      </c>
      <c r="Z36" s="3" t="s">
        <v>177</v>
      </c>
      <c r="AA36" s="7" t="s">
        <v>694</v>
      </c>
      <c r="AB36" s="3" t="s">
        <v>3146</v>
      </c>
      <c r="AC36" s="3" t="s">
        <v>3145</v>
      </c>
      <c r="AD36" s="3" t="s">
        <v>21</v>
      </c>
      <c r="AE36" s="6"/>
      <c r="AF36" s="3" t="s">
        <v>21</v>
      </c>
      <c r="AG36" s="3"/>
      <c r="AH36" s="3" t="s">
        <v>27</v>
      </c>
      <c r="AI36" s="3" t="s">
        <v>28</v>
      </c>
      <c r="AJ36" s="3" t="s">
        <v>4700</v>
      </c>
      <c r="AK36" s="3" t="s">
        <v>68</v>
      </c>
      <c r="AL36" s="3" t="s">
        <v>695</v>
      </c>
      <c r="AM36" s="3" t="s">
        <v>2459</v>
      </c>
      <c r="AN36" s="13" t="s">
        <v>4815</v>
      </c>
      <c r="AO36" s="10" t="s">
        <v>3233</v>
      </c>
      <c r="AP36" s="10"/>
      <c r="AQ36" s="13"/>
      <c r="AR36" s="10"/>
      <c r="AS36" s="10" t="s">
        <v>4917</v>
      </c>
      <c r="AT36" s="13" t="s">
        <v>2568</v>
      </c>
      <c r="AU36" s="10" t="s">
        <v>3434</v>
      </c>
      <c r="AV36" s="13" t="s">
        <v>3233</v>
      </c>
      <c r="AW36" s="13"/>
      <c r="AX36" s="3" t="s">
        <v>1080</v>
      </c>
      <c r="AY36" s="10"/>
      <c r="AZ36" s="10" t="s">
        <v>4919</v>
      </c>
      <c r="BA36" s="10" t="s">
        <v>1080</v>
      </c>
      <c r="BB36" s="10"/>
      <c r="BC36" s="10" t="s">
        <v>963</v>
      </c>
      <c r="BD36" s="10" t="s">
        <v>937</v>
      </c>
      <c r="BE36" s="13" t="s">
        <v>3194</v>
      </c>
      <c r="BF36" s="10" t="s">
        <v>3144</v>
      </c>
      <c r="BG36" s="10" t="s">
        <v>963</v>
      </c>
      <c r="BH36" s="3" t="s">
        <v>97</v>
      </c>
      <c r="BI36" s="8" t="s">
        <v>1708</v>
      </c>
      <c r="BJ36" s="3" t="s">
        <v>3494</v>
      </c>
      <c r="BK36" s="3" t="s">
        <v>21</v>
      </c>
      <c r="BL36" s="3"/>
      <c r="BM36" s="3"/>
      <c r="BN36" s="3" t="s">
        <v>21</v>
      </c>
      <c r="BO36" s="3"/>
      <c r="BP36" s="3"/>
      <c r="BQ36" s="14"/>
      <c r="BR36" s="131"/>
    </row>
    <row r="37" spans="1:70" s="161" customFormat="1" ht="40.15" customHeight="1" x14ac:dyDescent="0.25">
      <c r="A37" s="13" t="s">
        <v>5514</v>
      </c>
      <c r="B37" s="2" t="s">
        <v>715</v>
      </c>
      <c r="C37" s="6"/>
      <c r="D37" s="6"/>
      <c r="E37" s="6"/>
      <c r="F37" s="3" t="s">
        <v>52</v>
      </c>
      <c r="G37" s="3" t="s">
        <v>1066</v>
      </c>
      <c r="H37" s="3" t="s">
        <v>716</v>
      </c>
      <c r="I37" s="3" t="s">
        <v>949</v>
      </c>
      <c r="J37" s="3" t="s">
        <v>949</v>
      </c>
      <c r="K37" s="9" t="s">
        <v>1813</v>
      </c>
      <c r="L37" s="12" t="s">
        <v>1814</v>
      </c>
      <c r="M37" s="4" t="s">
        <v>1116</v>
      </c>
      <c r="N37" s="4" t="s">
        <v>2652</v>
      </c>
      <c r="O37" s="10" t="e">
        <v>#N/A</v>
      </c>
      <c r="P37" s="10" t="e">
        <v>#N/A</v>
      </c>
      <c r="Q37" s="4" t="s">
        <v>1815</v>
      </c>
      <c r="R37" s="6"/>
      <c r="S37" s="9" t="s">
        <v>1816</v>
      </c>
      <c r="T37" s="19" t="s">
        <v>1817</v>
      </c>
      <c r="U37" s="10" t="s">
        <v>3111</v>
      </c>
      <c r="V37" s="6"/>
      <c r="W37" s="7" t="s">
        <v>717</v>
      </c>
      <c r="X37" s="3" t="s">
        <v>3144</v>
      </c>
      <c r="Y37" s="7" t="s">
        <v>717</v>
      </c>
      <c r="Z37" s="3" t="s">
        <v>177</v>
      </c>
      <c r="AA37" s="7" t="s">
        <v>717</v>
      </c>
      <c r="AB37" s="3" t="s">
        <v>3146</v>
      </c>
      <c r="AC37" s="3" t="s">
        <v>3145</v>
      </c>
      <c r="AD37" s="3" t="s">
        <v>21</v>
      </c>
      <c r="AE37" s="6"/>
      <c r="AF37" s="3" t="s">
        <v>21</v>
      </c>
      <c r="AG37" s="3"/>
      <c r="AH37" s="3" t="s">
        <v>27</v>
      </c>
      <c r="AI37" s="3" t="s">
        <v>28</v>
      </c>
      <c r="AJ37" s="3" t="s">
        <v>4691</v>
      </c>
      <c r="AK37" s="3" t="s">
        <v>134</v>
      </c>
      <c r="AL37" s="3" t="s">
        <v>209</v>
      </c>
      <c r="AM37" s="3" t="s">
        <v>4106</v>
      </c>
      <c r="AN37" s="13" t="s">
        <v>759</v>
      </c>
      <c r="AO37" s="10" t="s">
        <v>3233</v>
      </c>
      <c r="AP37" s="10"/>
      <c r="AQ37" s="10"/>
      <c r="AR37" s="10"/>
      <c r="AS37" s="10"/>
      <c r="AT37" s="10"/>
      <c r="AU37" s="10"/>
      <c r="AV37" s="10"/>
      <c r="AW37" s="10"/>
      <c r="AX37" s="10"/>
      <c r="AY37" s="10"/>
      <c r="AZ37" s="10"/>
      <c r="BA37" s="10"/>
      <c r="BB37" s="3"/>
      <c r="BC37" s="10" t="s">
        <v>963</v>
      </c>
      <c r="BD37" s="3" t="s">
        <v>937</v>
      </c>
      <c r="BE37" s="13" t="s">
        <v>4959</v>
      </c>
      <c r="BF37" s="10" t="s">
        <v>4960</v>
      </c>
      <c r="BG37" s="3" t="s">
        <v>963</v>
      </c>
      <c r="BH37" s="3" t="s">
        <v>97</v>
      </c>
      <c r="BI37" s="8" t="s">
        <v>1708</v>
      </c>
      <c r="BJ37" s="3" t="s">
        <v>3494</v>
      </c>
      <c r="BK37" s="3" t="s">
        <v>2345</v>
      </c>
      <c r="BL37" s="8" t="s">
        <v>4899</v>
      </c>
      <c r="BM37" s="3" t="s">
        <v>4470</v>
      </c>
      <c r="BN37" s="3" t="s">
        <v>21</v>
      </c>
      <c r="BO37" s="3"/>
      <c r="BP37" s="3"/>
      <c r="BQ37" s="14"/>
      <c r="BR37" s="131"/>
    </row>
    <row r="38" spans="1:70" s="161" customFormat="1" ht="69" customHeight="1" x14ac:dyDescent="0.25">
      <c r="A38" s="13" t="s">
        <v>5523</v>
      </c>
      <c r="B38" s="2" t="s">
        <v>5487</v>
      </c>
      <c r="C38" s="6"/>
      <c r="D38" s="6"/>
      <c r="E38" s="6"/>
      <c r="F38" s="3" t="s">
        <v>52</v>
      </c>
      <c r="G38" s="3" t="s">
        <v>5491</v>
      </c>
      <c r="H38" s="8" t="s">
        <v>533</v>
      </c>
      <c r="I38" s="3" t="s">
        <v>949</v>
      </c>
      <c r="J38" s="3" t="s">
        <v>949</v>
      </c>
      <c r="K38" s="9" t="s">
        <v>5488</v>
      </c>
      <c r="L38" s="12" t="s">
        <v>5489</v>
      </c>
      <c r="M38" s="4" t="s">
        <v>5490</v>
      </c>
      <c r="N38" s="4" t="s">
        <v>2652</v>
      </c>
      <c r="O38" s="10" t="s">
        <v>2505</v>
      </c>
      <c r="P38" s="10" t="s">
        <v>5491</v>
      </c>
      <c r="Q38" s="9" t="s">
        <v>5492</v>
      </c>
      <c r="R38" s="10" t="s">
        <v>5493</v>
      </c>
      <c r="S38" s="9" t="s">
        <v>5494</v>
      </c>
      <c r="T38" s="19"/>
      <c r="U38" s="10"/>
      <c r="V38" s="25" t="s">
        <v>5495</v>
      </c>
      <c r="W38" s="25" t="s">
        <v>5495</v>
      </c>
      <c r="X38" s="3" t="s">
        <v>3144</v>
      </c>
      <c r="Y38" s="25" t="s">
        <v>5495</v>
      </c>
      <c r="Z38" s="3" t="s">
        <v>177</v>
      </c>
      <c r="AA38" s="25" t="s">
        <v>5495</v>
      </c>
      <c r="AB38" s="3" t="s">
        <v>3146</v>
      </c>
      <c r="AC38" s="3" t="s">
        <v>3145</v>
      </c>
      <c r="AD38" s="3"/>
      <c r="AE38" s="6"/>
      <c r="AF38" s="3"/>
      <c r="AG38" s="3"/>
      <c r="AH38" s="8" t="s">
        <v>5496</v>
      </c>
      <c r="AI38" s="3"/>
      <c r="AJ38" s="3"/>
      <c r="AK38" s="3"/>
      <c r="AL38" s="3"/>
      <c r="AM38" s="3"/>
      <c r="AN38" s="13"/>
      <c r="AO38" s="10"/>
      <c r="AP38" s="10"/>
      <c r="AQ38" s="10"/>
      <c r="AR38" s="10"/>
      <c r="AS38" s="10"/>
      <c r="AT38" s="10"/>
      <c r="AU38" s="10"/>
      <c r="AV38" s="10"/>
      <c r="AW38" s="10"/>
      <c r="AX38" s="10"/>
      <c r="AY38" s="13" t="s">
        <v>3963</v>
      </c>
      <c r="AZ38" s="10"/>
      <c r="BA38" s="10"/>
      <c r="BC38" s="10"/>
      <c r="BD38" s="3"/>
      <c r="BE38" s="13"/>
      <c r="BF38" s="10"/>
      <c r="BG38" s="3"/>
      <c r="BH38" s="135"/>
      <c r="BI38" s="3"/>
      <c r="BJ38" s="3"/>
      <c r="BK38" s="3"/>
      <c r="BL38" s="8"/>
      <c r="BM38" s="3"/>
      <c r="BN38" s="3"/>
      <c r="BO38" s="3"/>
      <c r="BP38" s="3"/>
      <c r="BQ38" s="14"/>
      <c r="BR38" s="131"/>
    </row>
    <row r="39" spans="1:70" s="161" customFormat="1" ht="40.15" customHeight="1" x14ac:dyDescent="0.25">
      <c r="A39" s="13" t="s">
        <v>5594</v>
      </c>
      <c r="B39" s="2" t="s">
        <v>747</v>
      </c>
      <c r="C39" s="6"/>
      <c r="D39" s="6"/>
      <c r="E39" s="6"/>
      <c r="F39" s="3" t="s">
        <v>19</v>
      </c>
      <c r="G39" s="3" t="s">
        <v>979</v>
      </c>
      <c r="H39" s="3" t="s">
        <v>748</v>
      </c>
      <c r="I39" s="3" t="s">
        <v>949</v>
      </c>
      <c r="J39" s="3" t="s">
        <v>949</v>
      </c>
      <c r="K39" s="4" t="s">
        <v>1391</v>
      </c>
      <c r="L39" s="12" t="s">
        <v>1392</v>
      </c>
      <c r="M39" s="4" t="s">
        <v>1130</v>
      </c>
      <c r="N39" s="4" t="s">
        <v>2652</v>
      </c>
      <c r="O39" s="10" t="s">
        <v>2505</v>
      </c>
      <c r="P39" s="10" t="s">
        <v>2710</v>
      </c>
      <c r="Q39" s="4" t="s">
        <v>1393</v>
      </c>
      <c r="R39" s="6"/>
      <c r="S39" s="4" t="s">
        <v>1394</v>
      </c>
      <c r="T39" s="4" t="s">
        <v>1395</v>
      </c>
      <c r="U39" s="10" t="s">
        <v>2924</v>
      </c>
      <c r="V39" s="6"/>
      <c r="W39" s="7" t="s">
        <v>201</v>
      </c>
      <c r="X39" s="3" t="s">
        <v>33</v>
      </c>
      <c r="Y39" s="7" t="s">
        <v>750</v>
      </c>
      <c r="Z39" s="3" t="s">
        <v>86</v>
      </c>
      <c r="AA39" s="7" t="s">
        <v>750</v>
      </c>
      <c r="AB39" s="3" t="s">
        <v>3146</v>
      </c>
      <c r="AC39" s="3" t="s">
        <v>3145</v>
      </c>
      <c r="AD39" s="3" t="s">
        <v>21</v>
      </c>
      <c r="AE39" s="6"/>
      <c r="AF39" s="3" t="s">
        <v>21</v>
      </c>
      <c r="AG39" s="3"/>
      <c r="AH39" s="3" t="s">
        <v>27</v>
      </c>
      <c r="AI39" s="3" t="s">
        <v>28</v>
      </c>
      <c r="AJ39" s="3" t="s">
        <v>4700</v>
      </c>
      <c r="AK39" s="3" t="s">
        <v>68</v>
      </c>
      <c r="AL39" s="3" t="s">
        <v>245</v>
      </c>
      <c r="AM39" s="3" t="s">
        <v>3535</v>
      </c>
      <c r="AN39" s="13" t="s">
        <v>4853</v>
      </c>
      <c r="AO39" s="10" t="s">
        <v>3233</v>
      </c>
      <c r="AP39" s="13" t="s">
        <v>4840</v>
      </c>
      <c r="AQ39" s="13" t="s">
        <v>3627</v>
      </c>
      <c r="AR39" s="13" t="s">
        <v>3464</v>
      </c>
      <c r="AS39" s="13" t="s">
        <v>4854</v>
      </c>
      <c r="AT39" s="13" t="s">
        <v>2568</v>
      </c>
      <c r="AU39" s="13" t="s">
        <v>3144</v>
      </c>
      <c r="AV39" s="13" t="s">
        <v>3233</v>
      </c>
      <c r="AW39" s="13"/>
      <c r="AX39" s="3" t="s">
        <v>963</v>
      </c>
      <c r="AY39" s="28"/>
      <c r="AZ39" s="10" t="s">
        <v>4855</v>
      </c>
      <c r="BA39" s="3" t="s">
        <v>963</v>
      </c>
      <c r="BC39" s="10" t="s">
        <v>963</v>
      </c>
      <c r="BD39" s="10" t="s">
        <v>937</v>
      </c>
      <c r="BE39" s="13" t="s">
        <v>3963</v>
      </c>
      <c r="BF39" s="10" t="s">
        <v>4855</v>
      </c>
      <c r="BG39" s="3" t="s">
        <v>963</v>
      </c>
      <c r="BH39" s="3" t="s">
        <v>97</v>
      </c>
      <c r="BI39" s="8" t="s">
        <v>4736</v>
      </c>
      <c r="BJ39" s="3" t="s">
        <v>3494</v>
      </c>
      <c r="BK39" s="3" t="s">
        <v>2345</v>
      </c>
      <c r="BL39" s="8" t="s">
        <v>4731</v>
      </c>
      <c r="BM39" s="3" t="s">
        <v>4470</v>
      </c>
      <c r="BN39" s="3" t="s">
        <v>21</v>
      </c>
      <c r="BO39" s="3"/>
      <c r="BP39" s="3"/>
      <c r="BQ39" s="27"/>
      <c r="BR39" s="131"/>
    </row>
    <row r="41" spans="1:70" s="89" customFormat="1" ht="31.15" customHeight="1" x14ac:dyDescent="0.2">
      <c r="A41" s="215" t="s">
        <v>4659</v>
      </c>
      <c r="B41" s="215" t="s">
        <v>941</v>
      </c>
      <c r="C41" s="215" t="s">
        <v>4660</v>
      </c>
      <c r="D41" s="229" t="s">
        <v>4661</v>
      </c>
      <c r="E41" s="230"/>
      <c r="F41" s="230"/>
      <c r="G41" s="230"/>
      <c r="H41" s="231"/>
      <c r="I41" s="215" t="s">
        <v>4662</v>
      </c>
      <c r="J41" s="229" t="s">
        <v>3274</v>
      </c>
      <c r="K41" s="230"/>
      <c r="L41" s="230"/>
      <c r="M41" s="230"/>
      <c r="N41" s="230"/>
      <c r="O41" s="231"/>
      <c r="P41" s="229" t="s">
        <v>4663</v>
      </c>
      <c r="Q41" s="230"/>
      <c r="R41" s="230"/>
      <c r="S41" s="230"/>
      <c r="T41" s="230"/>
      <c r="U41" s="230"/>
      <c r="V41" s="230"/>
      <c r="W41" s="230"/>
      <c r="X41" s="231"/>
      <c r="Y41" s="229" t="s">
        <v>4664</v>
      </c>
      <c r="Z41" s="230"/>
      <c r="AA41" s="230"/>
      <c r="AB41" s="230"/>
      <c r="AC41" s="230"/>
      <c r="AD41" s="230"/>
      <c r="AE41" s="230"/>
      <c r="AF41" s="230"/>
      <c r="AG41" s="230"/>
      <c r="AH41" s="231"/>
      <c r="AI41" s="229" t="s">
        <v>4665</v>
      </c>
      <c r="AJ41" s="230"/>
      <c r="AK41" s="231"/>
      <c r="AL41" s="229" t="s">
        <v>4666</v>
      </c>
      <c r="AM41" s="231"/>
      <c r="AN41" s="215" t="s">
        <v>4667</v>
      </c>
      <c r="AO41" s="215" t="s">
        <v>52</v>
      </c>
    </row>
    <row r="42" spans="1:70" s="89" customFormat="1" ht="75.599999999999994" customHeight="1" x14ac:dyDescent="0.2">
      <c r="A42" s="216"/>
      <c r="B42" s="216"/>
      <c r="C42" s="216"/>
      <c r="D42" s="132" t="s">
        <v>4668</v>
      </c>
      <c r="E42" s="132" t="s">
        <v>4669</v>
      </c>
      <c r="F42" s="132" t="s">
        <v>4670</v>
      </c>
      <c r="G42" s="132" t="s">
        <v>3145</v>
      </c>
      <c r="H42" s="132" t="s">
        <v>3148</v>
      </c>
      <c r="I42" s="216"/>
      <c r="J42" s="132" t="s">
        <v>29</v>
      </c>
      <c r="K42" s="132" t="s">
        <v>35</v>
      </c>
      <c r="L42" s="132" t="s">
        <v>68</v>
      </c>
      <c r="M42" s="132" t="s">
        <v>134</v>
      </c>
      <c r="N42" s="132" t="s">
        <v>45</v>
      </c>
      <c r="O42" s="132" t="s">
        <v>4671</v>
      </c>
      <c r="P42" s="132" t="s">
        <v>1080</v>
      </c>
      <c r="Q42" s="132" t="s">
        <v>963</v>
      </c>
      <c r="R42" s="132" t="s">
        <v>3149</v>
      </c>
      <c r="S42" s="132" t="s">
        <v>3150</v>
      </c>
      <c r="T42" s="132" t="s">
        <v>3129</v>
      </c>
      <c r="U42" s="132" t="s">
        <v>3151</v>
      </c>
      <c r="V42" s="132" t="s">
        <v>957</v>
      </c>
      <c r="W42" s="132" t="s">
        <v>2417</v>
      </c>
      <c r="X42" s="132" t="s">
        <v>4672</v>
      </c>
      <c r="Y42" s="132" t="s">
        <v>1080</v>
      </c>
      <c r="Z42" s="132" t="s">
        <v>963</v>
      </c>
      <c r="AA42" s="132" t="s">
        <v>2367</v>
      </c>
      <c r="AB42" s="132" t="s">
        <v>3149</v>
      </c>
      <c r="AC42" s="132" t="s">
        <v>3150</v>
      </c>
      <c r="AD42" s="132" t="s">
        <v>3129</v>
      </c>
      <c r="AE42" s="132" t="s">
        <v>3151</v>
      </c>
      <c r="AF42" s="132" t="s">
        <v>32</v>
      </c>
      <c r="AG42" s="132" t="s">
        <v>48</v>
      </c>
      <c r="AH42" s="132" t="s">
        <v>3152</v>
      </c>
      <c r="AI42" s="132" t="s">
        <v>4673</v>
      </c>
      <c r="AJ42" s="132" t="s">
        <v>3149</v>
      </c>
      <c r="AK42" s="132" t="s">
        <v>4674</v>
      </c>
      <c r="AL42" s="132" t="s">
        <v>4675</v>
      </c>
      <c r="AM42" s="132" t="s">
        <v>4676</v>
      </c>
      <c r="AN42" s="216"/>
      <c r="AO42" s="216"/>
    </row>
    <row r="43" spans="1:70" s="72" customFormat="1" ht="52.9" customHeight="1" x14ac:dyDescent="0.2">
      <c r="A43" s="36"/>
      <c r="B43" s="73"/>
      <c r="C43" s="132">
        <f>SUM(D43:H43)</f>
        <v>33</v>
      </c>
      <c r="D43" s="38">
        <f>SUM((COUNTIF($AB$7:$AB$47,"HT")+(COUNTIF($AB$7:$AB$47,"TK")+(COUNTIF($AB$7:$AB$47,"TP"))+(COUNTIF($AB$7:$AB$47,"TTT")))))</f>
        <v>1</v>
      </c>
      <c r="E43" s="38">
        <f>SUM((COUNTIF($AB$7:$AB$47,"PHT")+(COUNTIF($AB$7:$AB$47,"PK")+(COUNTIF($AB$7:$AB$47,"PP"))+(COUNTIF($AB$7:$AB$47,"PTT")))))</f>
        <v>1</v>
      </c>
      <c r="F43" s="38">
        <f>SUM((COUNTIF($AB$7:$AB$47,"TBM")+(COUNTIF($AB$7:$AB$47,"TT"))))</f>
        <v>3</v>
      </c>
      <c r="G43" s="38">
        <f>COUNTIF($AB$7:$AB$47,"NV")</f>
        <v>28</v>
      </c>
      <c r="H43" s="38">
        <f>COUNTIF($AB$7:$AB$47,"GV")</f>
        <v>0</v>
      </c>
      <c r="I43" s="38">
        <f>COUNTIF($D$7:$D$47,"x")</f>
        <v>3</v>
      </c>
      <c r="J43" s="38">
        <f>COUNTIF($AJ$7:$AJ$47,"TS")</f>
        <v>0</v>
      </c>
      <c r="K43" s="38">
        <f>COUNTIF($AJ$7:$AJ$39,"THS")</f>
        <v>1</v>
      </c>
      <c r="L43" s="38">
        <f>COUNTIF($AJ$7:$AJ$39,"DH")</f>
        <v>12</v>
      </c>
      <c r="M43" s="38">
        <f>COUNTIF($AJ$7:$AJ$39,"CD")</f>
        <v>5</v>
      </c>
      <c r="N43" s="38">
        <f>COUNTIF($AJ$7:$AJ$39,"TC")</f>
        <v>5</v>
      </c>
      <c r="O43" s="38">
        <f>COUNTIF($AJ$7:$AJ$39,"")</f>
        <v>10</v>
      </c>
      <c r="P43" s="38">
        <f>COUNTIF($BA$7:$BA$47,"A")</f>
        <v>5</v>
      </c>
      <c r="Q43" s="38">
        <f>COUNTIF($BA$7:$BA$47,"B")</f>
        <v>4</v>
      </c>
      <c r="R43" s="38">
        <f>COUNTIF($BA$7:$BA$47,"TC")</f>
        <v>0</v>
      </c>
      <c r="S43" s="38">
        <f>COUNTIF($BA$7:$BA$47,"CD")</f>
        <v>1</v>
      </c>
      <c r="T43" s="38">
        <f>COUNTIF($BA$7:$BA$47,"DH")</f>
        <v>2</v>
      </c>
      <c r="U43" s="38">
        <f>COUNTIF($BA$7:$BA$47,"THS")</f>
        <v>0</v>
      </c>
      <c r="V43" s="38">
        <f>COUNTIF($BB$7:$BB$47,"IC3")</f>
        <v>0</v>
      </c>
      <c r="W43" s="38">
        <f>COUNTIF($BA$7:$BA$47,"UD CNTT CB")</f>
        <v>7</v>
      </c>
      <c r="X43" s="38">
        <f>COUNTIF($BA$7:$BA$47,"UD CNTT NC")</f>
        <v>0</v>
      </c>
      <c r="Y43" s="120">
        <f>SUM((COUNTIF($BG$7:$BG$47,"A"))+(COUNTIF($BG$7:$BG$47,"A1")))</f>
        <v>0</v>
      </c>
      <c r="Z43" s="120">
        <f>SUM((COUNTIF($BG$7:$BG$47,"B"))+(COUNTIF($BG$7:$BG$47,"A2")))</f>
        <v>17</v>
      </c>
      <c r="AA43" s="38">
        <f>COUNTIF($BG$7:$BG$47,"C")</f>
        <v>2</v>
      </c>
      <c r="AB43" s="38">
        <f>COUNTIF($BG$7:$BG$47,"TC")</f>
        <v>0</v>
      </c>
      <c r="AC43" s="38">
        <f>COUNTIF($BG$7:$BG$47,"CD")</f>
        <v>0</v>
      </c>
      <c r="AD43" s="38">
        <f>COUNTIF($BG$7:$BG$47,"DH")</f>
        <v>0</v>
      </c>
      <c r="AE43" s="38">
        <f>COUNTIF($BG$7:$BG$47,"THS")</f>
        <v>0</v>
      </c>
      <c r="AF43" s="38">
        <f>COUNTIF($BG$7:$BG$47,"B1")</f>
        <v>1</v>
      </c>
      <c r="AG43" s="38">
        <f>COUNTIF($BG$7:$BG$47,"B2")</f>
        <v>0</v>
      </c>
      <c r="AH43" s="38">
        <f>COUNTIF($BG$7:$BG$47,"C1")</f>
        <v>0</v>
      </c>
      <c r="AI43" s="38">
        <f>COUNTIF($BH$7:$BH$47,"Sơ cấp")</f>
        <v>12</v>
      </c>
      <c r="AJ43" s="38">
        <f>COUNTIF($BH$7:$BH$47,"Trung cấp")</f>
        <v>3</v>
      </c>
      <c r="AK43" s="38">
        <f>COUNTIF($BH$7:$BH$47,"Cao cấp")</f>
        <v>0</v>
      </c>
      <c r="AL43" s="38">
        <f>COUNTIF($X$7:$X$47,"Sở GDĐT TPHCM")</f>
        <v>15</v>
      </c>
      <c r="AM43" s="38">
        <f>COUNTIF($X$7:$X$47,"Trường CĐ Lý Tự Trọng TPHCM")</f>
        <v>18</v>
      </c>
      <c r="AN43" s="38">
        <f>COUNTIF($AG$7:$AG$47,"x")</f>
        <v>3</v>
      </c>
      <c r="AO43" s="38">
        <f>COUNTIF($F$7:$F$47,"Nữ")</f>
        <v>11</v>
      </c>
    </row>
    <row r="1302" spans="42:42" x14ac:dyDescent="0.25">
      <c r="AP1302" s="1">
        <f>COUNTIF(AJ7:AJ8,"Thạc sỹ")</f>
        <v>0</v>
      </c>
    </row>
  </sheetData>
  <autoFilter ref="A6:BR6"/>
  <mergeCells count="59">
    <mergeCell ref="AO41:AO42"/>
    <mergeCell ref="A41:A42"/>
    <mergeCell ref="B41:B42"/>
    <mergeCell ref="C41:C42"/>
    <mergeCell ref="D41:H41"/>
    <mergeCell ref="I41:I42"/>
    <mergeCell ref="J41:O41"/>
    <mergeCell ref="P41:X41"/>
    <mergeCell ref="Y41:AH41"/>
    <mergeCell ref="AI41:AK41"/>
    <mergeCell ref="AL41:AM41"/>
    <mergeCell ref="AN41:AN4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34" activePane="bottomLeft" state="frozen"/>
      <selection activeCell="A4" sqref="A4"/>
      <selection pane="bottomLeft" activeCell="A7" sqref="A7:XFD3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19"/>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5204</v>
      </c>
      <c r="B7" s="2" t="s">
        <v>88</v>
      </c>
      <c r="C7" s="10"/>
      <c r="D7" s="10" t="s">
        <v>938</v>
      </c>
      <c r="E7" s="10" t="s">
        <v>938</v>
      </c>
      <c r="F7" s="3" t="s">
        <v>19</v>
      </c>
      <c r="G7" s="3" t="s">
        <v>2657</v>
      </c>
      <c r="H7" s="3" t="s">
        <v>89</v>
      </c>
      <c r="I7" s="3" t="s">
        <v>2603</v>
      </c>
      <c r="J7" s="3" t="s">
        <v>953</v>
      </c>
      <c r="K7" s="9" t="s">
        <v>2589</v>
      </c>
      <c r="L7" s="12" t="s">
        <v>1259</v>
      </c>
      <c r="M7" s="4" t="s">
        <v>2588</v>
      </c>
      <c r="N7" s="4" t="s">
        <v>2652</v>
      </c>
      <c r="O7" s="10" t="s">
        <v>2505</v>
      </c>
      <c r="P7" s="10" t="s">
        <v>2657</v>
      </c>
      <c r="Q7" s="4" t="s">
        <v>1388</v>
      </c>
      <c r="R7" s="6"/>
      <c r="S7" s="9" t="s">
        <v>1389</v>
      </c>
      <c r="T7" s="19" t="s">
        <v>1390</v>
      </c>
      <c r="U7" s="10" t="s">
        <v>2848</v>
      </c>
      <c r="V7" s="6"/>
      <c r="W7" s="7" t="s">
        <v>41</v>
      </c>
      <c r="X7" s="3" t="s">
        <v>33</v>
      </c>
      <c r="Y7" s="7" t="s">
        <v>90</v>
      </c>
      <c r="Z7" s="3" t="s">
        <v>24</v>
      </c>
      <c r="AA7" s="7" t="s">
        <v>41</v>
      </c>
      <c r="AB7" s="3" t="s">
        <v>4698</v>
      </c>
      <c r="AC7" s="3" t="s">
        <v>2346</v>
      </c>
      <c r="AD7" s="11" t="s">
        <v>2421</v>
      </c>
      <c r="AE7" s="6"/>
      <c r="AF7" s="7" t="s">
        <v>91</v>
      </c>
      <c r="AG7" s="7" t="s">
        <v>938</v>
      </c>
      <c r="AH7" s="3" t="s">
        <v>27</v>
      </c>
      <c r="AI7" s="3" t="s">
        <v>28</v>
      </c>
      <c r="AJ7" s="3" t="s">
        <v>3151</v>
      </c>
      <c r="AK7" s="8" t="s">
        <v>3139</v>
      </c>
      <c r="AL7" s="8" t="s">
        <v>4527</v>
      </c>
      <c r="AM7" s="8" t="s">
        <v>4528</v>
      </c>
      <c r="AN7" s="13" t="s">
        <v>4529</v>
      </c>
      <c r="AO7" s="10" t="s">
        <v>3233</v>
      </c>
      <c r="AP7" s="8" t="s">
        <v>4530</v>
      </c>
      <c r="AQ7" s="8" t="s">
        <v>4531</v>
      </c>
      <c r="AR7" s="8" t="s">
        <v>4532</v>
      </c>
      <c r="AS7" s="8" t="s">
        <v>3486</v>
      </c>
      <c r="AT7" s="8" t="s">
        <v>2568</v>
      </c>
      <c r="AU7" s="8" t="s">
        <v>3144</v>
      </c>
      <c r="AV7" s="8" t="s">
        <v>3233</v>
      </c>
      <c r="AW7" s="8"/>
      <c r="AX7" s="8" t="s">
        <v>5611</v>
      </c>
      <c r="AY7" s="134" t="s">
        <v>5612</v>
      </c>
      <c r="AZ7" s="134" t="s">
        <v>5613</v>
      </c>
      <c r="BA7" s="3" t="s">
        <v>3149</v>
      </c>
      <c r="BB7" s="3"/>
      <c r="BC7" s="8" t="s">
        <v>3372</v>
      </c>
      <c r="BD7" s="3" t="s">
        <v>32</v>
      </c>
      <c r="BE7" s="8" t="s">
        <v>4533</v>
      </c>
      <c r="BF7" s="13" t="s">
        <v>4534</v>
      </c>
      <c r="BG7" s="3" t="s">
        <v>32</v>
      </c>
      <c r="BH7" s="3" t="s">
        <v>45</v>
      </c>
      <c r="BI7" s="8" t="s">
        <v>4535</v>
      </c>
      <c r="BJ7" s="3" t="s">
        <v>4536</v>
      </c>
      <c r="BK7" s="3" t="s">
        <v>21</v>
      </c>
      <c r="BL7" s="3"/>
      <c r="BM7" s="3"/>
      <c r="BN7" s="8" t="s">
        <v>4537</v>
      </c>
      <c r="BO7" s="8" t="s">
        <v>4538</v>
      </c>
      <c r="BP7" s="8" t="s">
        <v>4539</v>
      </c>
      <c r="BQ7" s="26" t="s">
        <v>4540</v>
      </c>
      <c r="BR7" s="131" t="s">
        <v>3233</v>
      </c>
    </row>
    <row r="8" spans="1:70" s="161" customFormat="1" ht="40.15" customHeight="1" x14ac:dyDescent="0.25">
      <c r="A8" s="13" t="s">
        <v>5205</v>
      </c>
      <c r="B8" s="2" t="s">
        <v>218</v>
      </c>
      <c r="C8" s="6"/>
      <c r="D8" s="6"/>
      <c r="E8" s="6"/>
      <c r="F8" s="3" t="s">
        <v>52</v>
      </c>
      <c r="G8" s="3" t="s">
        <v>3117</v>
      </c>
      <c r="H8" s="3" t="s">
        <v>219</v>
      </c>
      <c r="I8" s="3" t="s">
        <v>953</v>
      </c>
      <c r="J8" s="3" t="s">
        <v>953</v>
      </c>
      <c r="K8" s="9" t="s">
        <v>2590</v>
      </c>
      <c r="L8" s="12" t="s">
        <v>2578</v>
      </c>
      <c r="M8" s="4" t="s">
        <v>2588</v>
      </c>
      <c r="N8" s="4" t="s">
        <v>2652</v>
      </c>
      <c r="O8" s="10" t="s">
        <v>2505</v>
      </c>
      <c r="P8" s="10" t="s">
        <v>2661</v>
      </c>
      <c r="Q8" s="4" t="s">
        <v>1745</v>
      </c>
      <c r="R8" s="6"/>
      <c r="S8" s="4" t="s">
        <v>1746</v>
      </c>
      <c r="T8" s="19" t="s">
        <v>1747</v>
      </c>
      <c r="U8" s="10" t="s">
        <v>2849</v>
      </c>
      <c r="V8" s="6"/>
      <c r="W8" s="7" t="s">
        <v>220</v>
      </c>
      <c r="X8" s="3" t="s">
        <v>33</v>
      </c>
      <c r="Y8" s="7" t="s">
        <v>220</v>
      </c>
      <c r="Z8" s="3" t="s">
        <v>24</v>
      </c>
      <c r="AA8" s="7" t="s">
        <v>220</v>
      </c>
      <c r="AB8" s="3" t="s">
        <v>4695</v>
      </c>
      <c r="AC8" s="8" t="s">
        <v>133</v>
      </c>
      <c r="AD8" s="7" t="s">
        <v>106</v>
      </c>
      <c r="AE8" s="6"/>
      <c r="AF8" s="7" t="s">
        <v>221</v>
      </c>
      <c r="AG8" s="7" t="s">
        <v>938</v>
      </c>
      <c r="AH8" s="3" t="s">
        <v>27</v>
      </c>
      <c r="AI8" s="3" t="s">
        <v>28</v>
      </c>
      <c r="AJ8" s="3" t="s">
        <v>3151</v>
      </c>
      <c r="AK8" s="8" t="s">
        <v>3139</v>
      </c>
      <c r="AL8" s="8" t="s">
        <v>4716</v>
      </c>
      <c r="AM8" s="8" t="s">
        <v>4726</v>
      </c>
      <c r="AN8" s="13" t="s">
        <v>4727</v>
      </c>
      <c r="AO8" s="13" t="s">
        <v>3817</v>
      </c>
      <c r="AP8" s="8"/>
      <c r="AQ8" s="8"/>
      <c r="AR8" s="8"/>
      <c r="AS8" s="3"/>
      <c r="AT8" s="3"/>
      <c r="AU8" s="3"/>
      <c r="AV8" s="3"/>
      <c r="AW8" s="3"/>
      <c r="AX8" s="3" t="s">
        <v>1080</v>
      </c>
      <c r="AY8" s="13" t="s">
        <v>4728</v>
      </c>
      <c r="AZ8" s="10" t="s">
        <v>33</v>
      </c>
      <c r="BA8" s="3" t="s">
        <v>1080</v>
      </c>
      <c r="BB8" s="3"/>
      <c r="BC8" s="13" t="s">
        <v>4609</v>
      </c>
      <c r="BD8" s="3" t="s">
        <v>32</v>
      </c>
      <c r="BE8" s="13" t="s">
        <v>4729</v>
      </c>
      <c r="BF8" s="13" t="s">
        <v>4730</v>
      </c>
      <c r="BG8" s="3" t="s">
        <v>32</v>
      </c>
      <c r="BH8" s="3" t="s">
        <v>45</v>
      </c>
      <c r="BI8" s="8" t="s">
        <v>4175</v>
      </c>
      <c r="BJ8" s="3" t="s">
        <v>3459</v>
      </c>
      <c r="BK8" s="3" t="s">
        <v>2345</v>
      </c>
      <c r="BL8" s="8" t="s">
        <v>4731</v>
      </c>
      <c r="BM8" s="3" t="s">
        <v>4470</v>
      </c>
      <c r="BN8" s="3" t="s">
        <v>37</v>
      </c>
      <c r="BO8" s="8" t="s">
        <v>4732</v>
      </c>
      <c r="BP8" s="3" t="s">
        <v>3813</v>
      </c>
      <c r="BQ8" s="26" t="s">
        <v>4733</v>
      </c>
      <c r="BR8" s="131" t="s">
        <v>3233</v>
      </c>
    </row>
    <row r="9" spans="1:70" s="161" customFormat="1" ht="58.15" customHeight="1" x14ac:dyDescent="0.25">
      <c r="A9" s="13" t="s">
        <v>5206</v>
      </c>
      <c r="B9" s="2" t="s">
        <v>722</v>
      </c>
      <c r="C9" s="6"/>
      <c r="D9" s="6"/>
      <c r="E9" s="6"/>
      <c r="F9" s="3" t="s">
        <v>52</v>
      </c>
      <c r="G9" s="3" t="s">
        <v>2664</v>
      </c>
      <c r="H9" s="3" t="s">
        <v>723</v>
      </c>
      <c r="I9" s="3" t="s">
        <v>953</v>
      </c>
      <c r="J9" s="3" t="s">
        <v>953</v>
      </c>
      <c r="K9" s="4" t="s">
        <v>2303</v>
      </c>
      <c r="L9" s="5" t="s">
        <v>376</v>
      </c>
      <c r="M9" s="4" t="s">
        <v>1130</v>
      </c>
      <c r="N9" s="4" t="s">
        <v>2652</v>
      </c>
      <c r="O9" s="10" t="s">
        <v>2505</v>
      </c>
      <c r="P9" s="10" t="s">
        <v>2664</v>
      </c>
      <c r="Q9" s="4" t="s">
        <v>2304</v>
      </c>
      <c r="R9" s="6"/>
      <c r="S9" s="4" t="s">
        <v>2305</v>
      </c>
      <c r="T9" s="4" t="s">
        <v>2306</v>
      </c>
      <c r="U9" s="10" t="s">
        <v>2851</v>
      </c>
      <c r="V9" s="6"/>
      <c r="W9" s="7" t="s">
        <v>201</v>
      </c>
      <c r="X9" s="3" t="s">
        <v>33</v>
      </c>
      <c r="Y9" s="7" t="s">
        <v>115</v>
      </c>
      <c r="Z9" s="3" t="s">
        <v>86</v>
      </c>
      <c r="AA9" s="7" t="s">
        <v>115</v>
      </c>
      <c r="AB9" s="3" t="s">
        <v>3146</v>
      </c>
      <c r="AC9" s="3" t="s">
        <v>3145</v>
      </c>
      <c r="AD9" s="3" t="s">
        <v>21</v>
      </c>
      <c r="AE9" s="6"/>
      <c r="AF9" s="3" t="s">
        <v>21</v>
      </c>
      <c r="AG9" s="3"/>
      <c r="AH9" s="3" t="s">
        <v>27</v>
      </c>
      <c r="AI9" s="3" t="s">
        <v>28</v>
      </c>
      <c r="AJ9" s="3" t="s">
        <v>4700</v>
      </c>
      <c r="AK9" s="3" t="s">
        <v>68</v>
      </c>
      <c r="AL9" s="3" t="s">
        <v>209</v>
      </c>
      <c r="AM9" s="3" t="s">
        <v>4744</v>
      </c>
      <c r="AN9" s="13" t="s">
        <v>4745</v>
      </c>
      <c r="AO9" s="10" t="s">
        <v>3233</v>
      </c>
      <c r="AP9" s="10"/>
      <c r="AQ9" s="10"/>
      <c r="AR9" s="10"/>
      <c r="AS9" s="10"/>
      <c r="AT9" s="10"/>
      <c r="AU9" s="10"/>
      <c r="AV9" s="10"/>
      <c r="AW9" s="10"/>
      <c r="AX9" s="3" t="s">
        <v>963</v>
      </c>
      <c r="AY9" s="13" t="s">
        <v>4746</v>
      </c>
      <c r="AZ9" s="10" t="s">
        <v>4747</v>
      </c>
      <c r="BA9" s="3" t="s">
        <v>963</v>
      </c>
      <c r="BB9" s="3"/>
      <c r="BC9" s="10" t="s">
        <v>963</v>
      </c>
      <c r="BD9" s="3" t="s">
        <v>937</v>
      </c>
      <c r="BE9" s="13" t="s">
        <v>3194</v>
      </c>
      <c r="BF9" s="10" t="s">
        <v>3144</v>
      </c>
      <c r="BG9" s="3" t="s">
        <v>963</v>
      </c>
      <c r="BH9" s="3" t="s">
        <v>97</v>
      </c>
      <c r="BI9" s="8" t="s">
        <v>3829</v>
      </c>
      <c r="BJ9" s="3" t="s">
        <v>3494</v>
      </c>
      <c r="BK9" s="3" t="s">
        <v>21</v>
      </c>
      <c r="BL9" s="3"/>
      <c r="BM9" s="3"/>
      <c r="BN9" s="3" t="s">
        <v>21</v>
      </c>
      <c r="BO9" s="3"/>
      <c r="BP9" s="3"/>
      <c r="BQ9" s="27" t="s">
        <v>5636</v>
      </c>
      <c r="BR9" s="131"/>
    </row>
    <row r="10" spans="1:70" s="161" customFormat="1" ht="40.15" customHeight="1" x14ac:dyDescent="0.25">
      <c r="A10" s="13" t="s">
        <v>5207</v>
      </c>
      <c r="B10" s="2" t="s">
        <v>835</v>
      </c>
      <c r="C10" s="6"/>
      <c r="D10" s="6"/>
      <c r="E10" s="6"/>
      <c r="F10" s="3" t="s">
        <v>52</v>
      </c>
      <c r="G10" s="3" t="s">
        <v>3118</v>
      </c>
      <c r="H10" s="3" t="s">
        <v>836</v>
      </c>
      <c r="I10" s="3" t="s">
        <v>953</v>
      </c>
      <c r="J10" s="3" t="s">
        <v>953</v>
      </c>
      <c r="K10" s="4" t="s">
        <v>2034</v>
      </c>
      <c r="L10" s="12" t="s">
        <v>2035</v>
      </c>
      <c r="M10" s="4" t="s">
        <v>1115</v>
      </c>
      <c r="N10" s="4" t="s">
        <v>2652</v>
      </c>
      <c r="O10" s="10" t="s">
        <v>2505</v>
      </c>
      <c r="P10" s="10" t="s">
        <v>2665</v>
      </c>
      <c r="Q10" s="4" t="s">
        <v>2036</v>
      </c>
      <c r="R10" s="6"/>
      <c r="S10" s="4" t="s">
        <v>2037</v>
      </c>
      <c r="T10" s="19" t="s">
        <v>2038</v>
      </c>
      <c r="U10" s="10" t="s">
        <v>2852</v>
      </c>
      <c r="V10" s="6"/>
      <c r="W10" s="7" t="s">
        <v>210</v>
      </c>
      <c r="X10" s="3" t="s">
        <v>33</v>
      </c>
      <c r="Y10" s="7" t="s">
        <v>802</v>
      </c>
      <c r="Z10" s="3" t="s">
        <v>86</v>
      </c>
      <c r="AA10" s="7" t="s">
        <v>41</v>
      </c>
      <c r="AB10" s="3" t="s">
        <v>3146</v>
      </c>
      <c r="AC10" s="3" t="s">
        <v>3145</v>
      </c>
      <c r="AD10" s="3" t="s">
        <v>21</v>
      </c>
      <c r="AE10" s="6"/>
      <c r="AF10" s="3" t="s">
        <v>21</v>
      </c>
      <c r="AG10" s="3"/>
      <c r="AH10" s="3" t="s">
        <v>27</v>
      </c>
      <c r="AI10" s="3" t="s">
        <v>28</v>
      </c>
      <c r="AJ10" s="3" t="s">
        <v>4700</v>
      </c>
      <c r="AK10" s="3" t="s">
        <v>68</v>
      </c>
      <c r="AL10" s="3" t="s">
        <v>570</v>
      </c>
      <c r="AM10" s="3" t="s">
        <v>3826</v>
      </c>
      <c r="AN10" s="13" t="s">
        <v>4762</v>
      </c>
      <c r="AO10" s="10" t="s">
        <v>3233</v>
      </c>
      <c r="AP10" s="10" t="s">
        <v>4742</v>
      </c>
      <c r="AQ10" s="13" t="s">
        <v>4764</v>
      </c>
      <c r="AR10" s="10" t="s">
        <v>3703</v>
      </c>
      <c r="AS10" s="10"/>
      <c r="AT10" s="10"/>
      <c r="AU10" s="10"/>
      <c r="AV10" s="10"/>
      <c r="AW10" s="10"/>
      <c r="AX10" s="3" t="s">
        <v>1080</v>
      </c>
      <c r="AY10" s="13" t="s">
        <v>4767</v>
      </c>
      <c r="AZ10" s="10" t="s">
        <v>3336</v>
      </c>
      <c r="BA10" s="3" t="s">
        <v>1080</v>
      </c>
      <c r="BB10" s="3"/>
      <c r="BC10" s="13" t="s">
        <v>4619</v>
      </c>
      <c r="BD10" s="3" t="s">
        <v>937</v>
      </c>
      <c r="BE10" s="13" t="s">
        <v>4763</v>
      </c>
      <c r="BF10" s="13" t="s">
        <v>4769</v>
      </c>
      <c r="BG10" s="3" t="s">
        <v>963</v>
      </c>
      <c r="BH10" s="3" t="s">
        <v>97</v>
      </c>
      <c r="BI10" s="8" t="s">
        <v>3398</v>
      </c>
      <c r="BJ10" s="3" t="s">
        <v>3494</v>
      </c>
      <c r="BK10" s="10" t="s">
        <v>2455</v>
      </c>
      <c r="BL10" s="3" t="s">
        <v>4737</v>
      </c>
      <c r="BM10" s="3" t="s">
        <v>4470</v>
      </c>
      <c r="BN10" s="3" t="s">
        <v>21</v>
      </c>
      <c r="BO10" s="3"/>
      <c r="BP10" s="3"/>
      <c r="BQ10" s="27" t="s">
        <v>5614</v>
      </c>
      <c r="BR10" s="131"/>
    </row>
    <row r="11" spans="1:70" s="161" customFormat="1" ht="40.15" customHeight="1" x14ac:dyDescent="0.25">
      <c r="A11" s="13" t="s">
        <v>5208</v>
      </c>
      <c r="B11" s="2" t="s">
        <v>704</v>
      </c>
      <c r="C11" s="6"/>
      <c r="D11" s="6"/>
      <c r="E11" s="6"/>
      <c r="F11" s="3" t="s">
        <v>52</v>
      </c>
      <c r="G11" s="3" t="s">
        <v>1018</v>
      </c>
      <c r="H11" s="3" t="s">
        <v>705</v>
      </c>
      <c r="I11" s="3" t="s">
        <v>953</v>
      </c>
      <c r="J11" s="3" t="s">
        <v>953</v>
      </c>
      <c r="K11" s="4" t="s">
        <v>1722</v>
      </c>
      <c r="L11" s="5" t="s">
        <v>1723</v>
      </c>
      <c r="M11" s="4" t="s">
        <v>1130</v>
      </c>
      <c r="N11" s="4" t="s">
        <v>2652</v>
      </c>
      <c r="O11" s="10" t="s">
        <v>2655</v>
      </c>
      <c r="P11" s="10" t="s">
        <v>2666</v>
      </c>
      <c r="Q11" s="4" t="s">
        <v>1724</v>
      </c>
      <c r="R11" s="6"/>
      <c r="S11" s="9" t="s">
        <v>1725</v>
      </c>
      <c r="T11" s="4" t="s">
        <v>1726</v>
      </c>
      <c r="U11" s="10" t="s">
        <v>2853</v>
      </c>
      <c r="V11" s="6"/>
      <c r="W11" s="7" t="s">
        <v>314</v>
      </c>
      <c r="X11" s="3" t="s">
        <v>33</v>
      </c>
      <c r="Y11" s="7" t="s">
        <v>124</v>
      </c>
      <c r="Z11" s="3" t="s">
        <v>86</v>
      </c>
      <c r="AA11" s="7" t="s">
        <v>124</v>
      </c>
      <c r="AB11" s="3" t="s">
        <v>3146</v>
      </c>
      <c r="AC11" s="3" t="s">
        <v>3145</v>
      </c>
      <c r="AD11" s="3" t="s">
        <v>21</v>
      </c>
      <c r="AE11" s="6"/>
      <c r="AF11" s="3" t="s">
        <v>21</v>
      </c>
      <c r="AG11" s="3"/>
      <c r="AH11" s="3" t="s">
        <v>27</v>
      </c>
      <c r="AI11" s="3" t="s">
        <v>28</v>
      </c>
      <c r="AJ11" s="3" t="s">
        <v>4700</v>
      </c>
      <c r="AK11" s="3" t="s">
        <v>68</v>
      </c>
      <c r="AL11" s="3" t="s">
        <v>92</v>
      </c>
      <c r="AM11" s="3" t="s">
        <v>4765</v>
      </c>
      <c r="AN11" s="13" t="s">
        <v>4766</v>
      </c>
      <c r="AO11" s="10" t="s">
        <v>3233</v>
      </c>
      <c r="AP11" s="10"/>
      <c r="AQ11" s="10"/>
      <c r="AR11" s="10"/>
      <c r="AS11" s="10"/>
      <c r="AT11" s="10"/>
      <c r="AU11" s="10"/>
      <c r="AV11" s="10"/>
      <c r="AW11" s="10"/>
      <c r="AX11" s="3" t="s">
        <v>45</v>
      </c>
      <c r="AY11" s="13" t="s">
        <v>4740</v>
      </c>
      <c r="AZ11" s="10" t="s">
        <v>3144</v>
      </c>
      <c r="BA11" s="3" t="s">
        <v>3149</v>
      </c>
      <c r="BB11" s="3"/>
      <c r="BC11" s="10" t="s">
        <v>963</v>
      </c>
      <c r="BD11" s="3" t="s">
        <v>937</v>
      </c>
      <c r="BE11" s="13" t="s">
        <v>4768</v>
      </c>
      <c r="BF11" s="10" t="s">
        <v>3704</v>
      </c>
      <c r="BG11" s="3" t="s">
        <v>963</v>
      </c>
      <c r="BH11" s="3" t="s">
        <v>97</v>
      </c>
      <c r="BI11" s="8" t="s">
        <v>1708</v>
      </c>
      <c r="BJ11" s="3" t="s">
        <v>3494</v>
      </c>
      <c r="BK11" s="10" t="s">
        <v>2455</v>
      </c>
      <c r="BL11" s="8" t="s">
        <v>4731</v>
      </c>
      <c r="BM11" s="3" t="s">
        <v>4470</v>
      </c>
      <c r="BN11" s="3" t="s">
        <v>21</v>
      </c>
      <c r="BO11" s="3"/>
      <c r="BP11" s="3"/>
      <c r="BQ11" s="27" t="s">
        <v>5638</v>
      </c>
      <c r="BR11" s="131"/>
    </row>
    <row r="12" spans="1:70" s="161" customFormat="1" ht="40.15" customHeight="1" x14ac:dyDescent="0.25">
      <c r="A12" s="13" t="s">
        <v>5209</v>
      </c>
      <c r="B12" s="2" t="s">
        <v>732</v>
      </c>
      <c r="C12" s="6"/>
      <c r="D12" s="6"/>
      <c r="E12" s="6"/>
      <c r="F12" s="3" t="s">
        <v>19</v>
      </c>
      <c r="G12" s="3" t="s">
        <v>1070</v>
      </c>
      <c r="H12" s="3" t="s">
        <v>733</v>
      </c>
      <c r="I12" s="3" t="s">
        <v>953</v>
      </c>
      <c r="J12" s="3" t="s">
        <v>953</v>
      </c>
      <c r="K12" s="4" t="s">
        <v>1895</v>
      </c>
      <c r="L12" s="5" t="s">
        <v>1896</v>
      </c>
      <c r="M12" s="4" t="s">
        <v>1130</v>
      </c>
      <c r="N12" s="4" t="s">
        <v>2652</v>
      </c>
      <c r="O12" s="10" t="s">
        <v>2505</v>
      </c>
      <c r="P12" s="10" t="s">
        <v>2667</v>
      </c>
      <c r="Q12" s="4" t="s">
        <v>1897</v>
      </c>
      <c r="R12" s="6"/>
      <c r="S12" s="4" t="s">
        <v>1898</v>
      </c>
      <c r="T12" s="19" t="s">
        <v>1899</v>
      </c>
      <c r="U12" s="10" t="s">
        <v>2854</v>
      </c>
      <c r="V12" s="6"/>
      <c r="W12" s="7" t="s">
        <v>201</v>
      </c>
      <c r="X12" s="3" t="s">
        <v>33</v>
      </c>
      <c r="Y12" s="7" t="s">
        <v>734</v>
      </c>
      <c r="Z12" s="3" t="s">
        <v>86</v>
      </c>
      <c r="AA12" s="7" t="s">
        <v>734</v>
      </c>
      <c r="AB12" s="3" t="s">
        <v>3146</v>
      </c>
      <c r="AC12" s="3" t="s">
        <v>3145</v>
      </c>
      <c r="AD12" s="3" t="s">
        <v>21</v>
      </c>
      <c r="AE12" s="6"/>
      <c r="AF12" s="7" t="s">
        <v>735</v>
      </c>
      <c r="AG12" s="7" t="s">
        <v>938</v>
      </c>
      <c r="AH12" s="3" t="s">
        <v>27</v>
      </c>
      <c r="AI12" s="3" t="s">
        <v>28</v>
      </c>
      <c r="AJ12" s="3" t="s">
        <v>4700</v>
      </c>
      <c r="AK12" s="3" t="s">
        <v>68</v>
      </c>
      <c r="AL12" s="3" t="s">
        <v>736</v>
      </c>
      <c r="AM12" s="3" t="s">
        <v>4158</v>
      </c>
      <c r="AN12" s="13" t="s">
        <v>4739</v>
      </c>
      <c r="AO12" s="10" t="s">
        <v>3233</v>
      </c>
      <c r="AP12" s="10" t="s">
        <v>4742</v>
      </c>
      <c r="AQ12" s="13" t="s">
        <v>4743</v>
      </c>
      <c r="AR12" s="10" t="s">
        <v>4158</v>
      </c>
      <c r="AS12" s="10"/>
      <c r="AT12" s="10"/>
      <c r="AU12" s="10"/>
      <c r="AV12" s="10"/>
      <c r="AW12" s="10"/>
      <c r="AX12" s="3" t="s">
        <v>1080</v>
      </c>
      <c r="AY12" s="13" t="s">
        <v>4735</v>
      </c>
      <c r="AZ12" s="10" t="s">
        <v>4106</v>
      </c>
      <c r="BA12" s="3" t="s">
        <v>1080</v>
      </c>
      <c r="BB12" s="3"/>
      <c r="BC12" s="10" t="s">
        <v>963</v>
      </c>
      <c r="BD12" s="3" t="s">
        <v>937</v>
      </c>
      <c r="BE12" s="13" t="s">
        <v>3232</v>
      </c>
      <c r="BF12" s="10" t="s">
        <v>3749</v>
      </c>
      <c r="BG12" s="3" t="s">
        <v>963</v>
      </c>
      <c r="BH12" s="3" t="s">
        <v>45</v>
      </c>
      <c r="BI12" s="8" t="s">
        <v>4175</v>
      </c>
      <c r="BJ12" s="3" t="s">
        <v>3459</v>
      </c>
      <c r="BK12" s="3" t="s">
        <v>21</v>
      </c>
      <c r="BL12" s="3"/>
      <c r="BM12" s="3"/>
      <c r="BN12" s="3" t="s">
        <v>21</v>
      </c>
      <c r="BO12" s="3"/>
      <c r="BP12" s="3"/>
      <c r="BQ12" s="27" t="s">
        <v>4741</v>
      </c>
      <c r="BR12" s="131"/>
    </row>
    <row r="13" spans="1:70" s="161" customFormat="1" ht="40.15" customHeight="1" x14ac:dyDescent="0.25">
      <c r="A13" s="13" t="s">
        <v>5210</v>
      </c>
      <c r="B13" s="2" t="s">
        <v>848</v>
      </c>
      <c r="C13" s="6"/>
      <c r="D13" s="6"/>
      <c r="E13" s="6"/>
      <c r="F13" s="3" t="s">
        <v>52</v>
      </c>
      <c r="G13" s="3" t="s">
        <v>1018</v>
      </c>
      <c r="H13" s="3" t="s">
        <v>849</v>
      </c>
      <c r="I13" s="3" t="s">
        <v>953</v>
      </c>
      <c r="J13" s="3" t="s">
        <v>953</v>
      </c>
      <c r="K13" s="4" t="s">
        <v>2138</v>
      </c>
      <c r="L13" s="12" t="s">
        <v>1587</v>
      </c>
      <c r="M13" s="4" t="s">
        <v>1116</v>
      </c>
      <c r="N13" s="4" t="s">
        <v>2652</v>
      </c>
      <c r="O13" s="10" t="s">
        <v>2505</v>
      </c>
      <c r="P13" s="10" t="s">
        <v>2668</v>
      </c>
      <c r="Q13" s="4" t="s">
        <v>2139</v>
      </c>
      <c r="R13" s="6"/>
      <c r="S13" s="4" t="s">
        <v>2140</v>
      </c>
      <c r="T13" s="19" t="s">
        <v>2141</v>
      </c>
      <c r="U13" s="10" t="s">
        <v>2855</v>
      </c>
      <c r="V13" s="6"/>
      <c r="W13" s="7" t="s">
        <v>317</v>
      </c>
      <c r="X13" s="3" t="s">
        <v>33</v>
      </c>
      <c r="Y13" s="7" t="s">
        <v>504</v>
      </c>
      <c r="Z13" s="3" t="s">
        <v>86</v>
      </c>
      <c r="AA13" s="7" t="s">
        <v>504</v>
      </c>
      <c r="AB13" s="3" t="s">
        <v>3146</v>
      </c>
      <c r="AC13" s="3" t="s">
        <v>3145</v>
      </c>
      <c r="AD13" s="3" t="s">
        <v>21</v>
      </c>
      <c r="AE13" s="6"/>
      <c r="AF13" s="3" t="s">
        <v>21</v>
      </c>
      <c r="AG13" s="3"/>
      <c r="AH13" s="3" t="s">
        <v>27</v>
      </c>
      <c r="AI13" s="3" t="s">
        <v>28</v>
      </c>
      <c r="AJ13" s="3" t="s">
        <v>4700</v>
      </c>
      <c r="AK13" s="3" t="s">
        <v>68</v>
      </c>
      <c r="AL13" s="3" t="s">
        <v>209</v>
      </c>
      <c r="AM13" s="3" t="s">
        <v>2458</v>
      </c>
      <c r="AN13" s="13" t="s">
        <v>4734</v>
      </c>
      <c r="AO13" s="10" t="s">
        <v>3233</v>
      </c>
      <c r="AP13" s="10"/>
      <c r="AQ13" s="10"/>
      <c r="AR13" s="10"/>
      <c r="AS13" s="10"/>
      <c r="AT13" s="10"/>
      <c r="AU13" s="10"/>
      <c r="AV13" s="10"/>
      <c r="AW13" s="10"/>
      <c r="AX13" s="3" t="s">
        <v>45</v>
      </c>
      <c r="AY13" s="10"/>
      <c r="AZ13" s="10" t="s">
        <v>3144</v>
      </c>
      <c r="BA13" s="3" t="s">
        <v>3149</v>
      </c>
      <c r="BB13" s="10"/>
      <c r="BC13" s="10" t="s">
        <v>963</v>
      </c>
      <c r="BD13" s="3" t="s">
        <v>937</v>
      </c>
      <c r="BE13" s="13" t="s">
        <v>3194</v>
      </c>
      <c r="BF13" s="10" t="s">
        <v>3144</v>
      </c>
      <c r="BG13" s="3" t="s">
        <v>963</v>
      </c>
      <c r="BH13" s="3" t="s">
        <v>97</v>
      </c>
      <c r="BI13" s="8" t="s">
        <v>4736</v>
      </c>
      <c r="BJ13" s="3" t="s">
        <v>3494</v>
      </c>
      <c r="BK13" s="10" t="s">
        <v>2455</v>
      </c>
      <c r="BL13" s="3" t="s">
        <v>4737</v>
      </c>
      <c r="BM13" s="3" t="s">
        <v>4470</v>
      </c>
      <c r="BN13" s="3" t="s">
        <v>21</v>
      </c>
      <c r="BO13" s="3"/>
      <c r="BP13" s="3"/>
      <c r="BQ13" s="27" t="s">
        <v>4738</v>
      </c>
      <c r="BR13" s="131"/>
    </row>
    <row r="14" spans="1:70" s="161" customFormat="1" ht="40.15" customHeight="1" x14ac:dyDescent="0.25">
      <c r="A14" s="13" t="s">
        <v>5211</v>
      </c>
      <c r="B14" s="2" t="s">
        <v>765</v>
      </c>
      <c r="C14" s="6"/>
      <c r="D14" s="6"/>
      <c r="E14" s="6"/>
      <c r="F14" s="3" t="s">
        <v>19</v>
      </c>
      <c r="G14" s="3" t="s">
        <v>1074</v>
      </c>
      <c r="H14" s="3" t="s">
        <v>766</v>
      </c>
      <c r="I14" s="3" t="s">
        <v>953</v>
      </c>
      <c r="J14" s="3" t="s">
        <v>953</v>
      </c>
      <c r="K14" s="9" t="s">
        <v>2186</v>
      </c>
      <c r="L14" s="12" t="s">
        <v>1079</v>
      </c>
      <c r="M14" s="4" t="s">
        <v>1260</v>
      </c>
      <c r="N14" s="4" t="s">
        <v>2652</v>
      </c>
      <c r="O14" s="10" t="s">
        <v>2505</v>
      </c>
      <c r="P14" s="10" t="s">
        <v>1050</v>
      </c>
      <c r="Q14" s="4" t="s">
        <v>2187</v>
      </c>
      <c r="R14" s="6"/>
      <c r="S14" s="4" t="s">
        <v>2188</v>
      </c>
      <c r="T14" s="4" t="s">
        <v>21</v>
      </c>
      <c r="U14" s="10" t="s">
        <v>2856</v>
      </c>
      <c r="V14" s="6"/>
      <c r="W14" s="7" t="s">
        <v>767</v>
      </c>
      <c r="X14" s="3" t="s">
        <v>33</v>
      </c>
      <c r="Y14" s="7" t="s">
        <v>54</v>
      </c>
      <c r="Z14" s="3" t="s">
        <v>86</v>
      </c>
      <c r="AA14" s="7" t="s">
        <v>54</v>
      </c>
      <c r="AB14" s="3" t="s">
        <v>3146</v>
      </c>
      <c r="AC14" s="3" t="s">
        <v>3145</v>
      </c>
      <c r="AD14" s="3" t="s">
        <v>21</v>
      </c>
      <c r="AE14" s="6"/>
      <c r="AF14" s="3" t="s">
        <v>21</v>
      </c>
      <c r="AG14" s="3"/>
      <c r="AH14" s="3" t="s">
        <v>27</v>
      </c>
      <c r="AI14" s="3" t="s">
        <v>28</v>
      </c>
      <c r="AJ14" s="3" t="s">
        <v>3149</v>
      </c>
      <c r="AK14" s="3" t="s">
        <v>45</v>
      </c>
      <c r="AL14" s="3" t="s">
        <v>768</v>
      </c>
      <c r="AM14" s="3" t="s">
        <v>4759</v>
      </c>
      <c r="AN14" s="13" t="s">
        <v>4760</v>
      </c>
      <c r="AO14" s="136" t="s">
        <v>3289</v>
      </c>
      <c r="AP14" s="10"/>
      <c r="AQ14" s="10"/>
      <c r="AR14" s="10"/>
      <c r="AS14" s="10"/>
      <c r="AT14" s="10"/>
      <c r="AU14" s="10"/>
      <c r="AV14" s="10"/>
      <c r="AW14" s="10"/>
      <c r="AX14" s="10"/>
      <c r="AY14" s="13" t="s">
        <v>4749</v>
      </c>
      <c r="AZ14" s="10"/>
      <c r="BA14" s="10"/>
      <c r="BB14" s="3"/>
      <c r="BC14" s="10"/>
      <c r="BD14" s="10"/>
      <c r="BE14" s="10"/>
      <c r="BF14" s="10"/>
      <c r="BG14" s="3"/>
      <c r="BH14" s="3" t="s">
        <v>21</v>
      </c>
      <c r="BI14" s="3"/>
      <c r="BJ14" s="3"/>
      <c r="BK14" s="3" t="s">
        <v>21</v>
      </c>
      <c r="BL14" s="3"/>
      <c r="BM14" s="3"/>
      <c r="BN14" s="3" t="s">
        <v>21</v>
      </c>
      <c r="BO14" s="3"/>
      <c r="BP14" s="3"/>
      <c r="BQ14" s="14" t="s">
        <v>4761</v>
      </c>
      <c r="BR14" s="131"/>
    </row>
    <row r="15" spans="1:70" s="161" customFormat="1" ht="40.15" customHeight="1" x14ac:dyDescent="0.25">
      <c r="A15" s="13" t="s">
        <v>5212</v>
      </c>
      <c r="B15" s="2" t="s">
        <v>878</v>
      </c>
      <c r="C15" s="6"/>
      <c r="D15" s="6"/>
      <c r="E15" s="6"/>
      <c r="F15" s="3" t="s">
        <v>52</v>
      </c>
      <c r="G15" s="3" t="s">
        <v>2669</v>
      </c>
      <c r="H15" s="3" t="s">
        <v>879</v>
      </c>
      <c r="I15" s="3" t="s">
        <v>953</v>
      </c>
      <c r="J15" s="3" t="s">
        <v>953</v>
      </c>
      <c r="K15" s="9" t="s">
        <v>1500</v>
      </c>
      <c r="L15" s="12" t="s">
        <v>1501</v>
      </c>
      <c r="M15" s="4" t="s">
        <v>1260</v>
      </c>
      <c r="N15" s="4" t="s">
        <v>2652</v>
      </c>
      <c r="O15" s="10" t="s">
        <v>2505</v>
      </c>
      <c r="P15" s="10" t="s">
        <v>2669</v>
      </c>
      <c r="Q15" s="4" t="s">
        <v>1502</v>
      </c>
      <c r="R15" s="6"/>
      <c r="S15" s="4" t="s">
        <v>1503</v>
      </c>
      <c r="T15" s="4" t="s">
        <v>1504</v>
      </c>
      <c r="U15" s="10" t="s">
        <v>2857</v>
      </c>
      <c r="V15" s="6"/>
      <c r="W15" s="11" t="s">
        <v>1108</v>
      </c>
      <c r="X15" s="3" t="s">
        <v>33</v>
      </c>
      <c r="Y15" s="7" t="s">
        <v>292</v>
      </c>
      <c r="Z15" s="3" t="s">
        <v>86</v>
      </c>
      <c r="AA15" s="7" t="s">
        <v>292</v>
      </c>
      <c r="AB15" s="3" t="s">
        <v>3146</v>
      </c>
      <c r="AC15" s="3" t="s">
        <v>3145</v>
      </c>
      <c r="AD15" s="3" t="s">
        <v>21</v>
      </c>
      <c r="AE15" s="6"/>
      <c r="AF15" s="8" t="s">
        <v>2411</v>
      </c>
      <c r="AG15" s="7" t="s">
        <v>938</v>
      </c>
      <c r="AH15" s="3" t="s">
        <v>27</v>
      </c>
      <c r="AI15" s="3" t="s">
        <v>28</v>
      </c>
      <c r="AJ15" s="3" t="s">
        <v>4700</v>
      </c>
      <c r="AK15" s="3" t="s">
        <v>68</v>
      </c>
      <c r="AL15" s="3" t="s">
        <v>209</v>
      </c>
      <c r="AM15" s="3" t="s">
        <v>3826</v>
      </c>
      <c r="AN15" s="13" t="s">
        <v>4748</v>
      </c>
      <c r="AO15" s="136" t="s">
        <v>3289</v>
      </c>
      <c r="AP15" s="10" t="s">
        <v>4742</v>
      </c>
      <c r="AQ15" s="13" t="s">
        <v>4719</v>
      </c>
      <c r="AR15" s="10" t="s">
        <v>3755</v>
      </c>
      <c r="AS15" s="10"/>
      <c r="AT15" s="10"/>
      <c r="AU15" s="10"/>
      <c r="AV15" s="10"/>
      <c r="AW15" s="10"/>
      <c r="AX15" s="3" t="s">
        <v>1080</v>
      </c>
      <c r="AY15" s="13" t="s">
        <v>1896</v>
      </c>
      <c r="AZ15" s="10" t="s">
        <v>4721</v>
      </c>
      <c r="BA15" s="3" t="s">
        <v>1080</v>
      </c>
      <c r="BB15" s="10"/>
      <c r="BC15" s="10" t="s">
        <v>963</v>
      </c>
      <c r="BD15" s="3" t="s">
        <v>937</v>
      </c>
      <c r="BE15" s="13" t="s">
        <v>4750</v>
      </c>
      <c r="BF15" s="10" t="s">
        <v>4751</v>
      </c>
      <c r="BG15" s="3" t="s">
        <v>963</v>
      </c>
      <c r="BH15" s="3" t="s">
        <v>97</v>
      </c>
      <c r="BI15" s="8" t="s">
        <v>3829</v>
      </c>
      <c r="BJ15" s="3" t="s">
        <v>3494</v>
      </c>
      <c r="BK15" s="10" t="s">
        <v>2455</v>
      </c>
      <c r="BL15" s="13" t="s">
        <v>4731</v>
      </c>
      <c r="BM15" s="3" t="s">
        <v>4470</v>
      </c>
      <c r="BN15" s="3" t="s">
        <v>21</v>
      </c>
      <c r="BO15" s="3"/>
      <c r="BP15" s="3"/>
      <c r="BQ15" s="27" t="s">
        <v>4752</v>
      </c>
      <c r="BR15" s="131"/>
    </row>
    <row r="16" spans="1:70" s="161" customFormat="1" ht="40.15" customHeight="1" x14ac:dyDescent="0.25">
      <c r="A16" s="13" t="s">
        <v>5213</v>
      </c>
      <c r="B16" s="14" t="s">
        <v>974</v>
      </c>
      <c r="C16" s="6"/>
      <c r="D16" s="6"/>
      <c r="E16" s="6"/>
      <c r="F16" s="10" t="s">
        <v>52</v>
      </c>
      <c r="G16" s="10" t="s">
        <v>2671</v>
      </c>
      <c r="H16" s="13" t="s">
        <v>976</v>
      </c>
      <c r="I16" s="10" t="s">
        <v>953</v>
      </c>
      <c r="J16" s="10" t="s">
        <v>953</v>
      </c>
      <c r="K16" s="3" t="s">
        <v>2331</v>
      </c>
      <c r="L16" s="3" t="s">
        <v>2332</v>
      </c>
      <c r="M16" s="4" t="s">
        <v>1130</v>
      </c>
      <c r="N16" s="4" t="s">
        <v>2652</v>
      </c>
      <c r="O16" s="10" t="s">
        <v>2505</v>
      </c>
      <c r="P16" s="10" t="s">
        <v>2671</v>
      </c>
      <c r="Q16" s="3" t="s">
        <v>2333</v>
      </c>
      <c r="R16" s="6"/>
      <c r="S16" s="8" t="s">
        <v>2334</v>
      </c>
      <c r="T16" s="3"/>
      <c r="U16" s="10" t="e">
        <v>#N/A</v>
      </c>
      <c r="V16" s="6"/>
      <c r="W16" s="13" t="s">
        <v>1108</v>
      </c>
      <c r="X16" s="3" t="s">
        <v>33</v>
      </c>
      <c r="Y16" s="13" t="s">
        <v>977</v>
      </c>
      <c r="Z16" s="10" t="s">
        <v>86</v>
      </c>
      <c r="AA16" s="13" t="s">
        <v>977</v>
      </c>
      <c r="AB16" s="3" t="s">
        <v>3146</v>
      </c>
      <c r="AC16" s="3" t="s">
        <v>3145</v>
      </c>
      <c r="AD16" s="10"/>
      <c r="AE16" s="6"/>
      <c r="AF16" s="10"/>
      <c r="AG16" s="10"/>
      <c r="AH16" s="10" t="s">
        <v>27</v>
      </c>
      <c r="AI16" s="10" t="s">
        <v>28</v>
      </c>
      <c r="AJ16" s="3" t="s">
        <v>4691</v>
      </c>
      <c r="AK16" s="10" t="s">
        <v>134</v>
      </c>
      <c r="AL16" s="10" t="s">
        <v>978</v>
      </c>
      <c r="AM16" s="10" t="s">
        <v>4785</v>
      </c>
      <c r="AN16" s="13" t="s">
        <v>4794</v>
      </c>
      <c r="AO16" s="10" t="s">
        <v>3233</v>
      </c>
      <c r="AP16" s="10"/>
      <c r="AQ16" s="10"/>
      <c r="AR16" s="10"/>
      <c r="AS16" s="10"/>
      <c r="AT16" s="10"/>
      <c r="AU16" s="10"/>
      <c r="AV16" s="10"/>
      <c r="AW16" s="10"/>
      <c r="AX16" s="10" t="s">
        <v>1080</v>
      </c>
      <c r="AY16" s="13" t="s">
        <v>4781</v>
      </c>
      <c r="AZ16" s="10" t="s">
        <v>33</v>
      </c>
      <c r="BA16" s="10" t="s">
        <v>1080</v>
      </c>
      <c r="BB16" s="3"/>
      <c r="BC16" s="10" t="s">
        <v>963</v>
      </c>
      <c r="BD16" s="3" t="s">
        <v>937</v>
      </c>
      <c r="BE16" s="13" t="s">
        <v>4795</v>
      </c>
      <c r="BF16" s="10" t="s">
        <v>4796</v>
      </c>
      <c r="BG16" s="3" t="s">
        <v>963</v>
      </c>
      <c r="BH16" s="10"/>
      <c r="BI16" s="10"/>
      <c r="BJ16" s="10"/>
      <c r="BK16" s="10"/>
      <c r="BL16" s="10"/>
      <c r="BM16" s="10"/>
      <c r="BN16" s="10"/>
      <c r="BO16" s="10"/>
      <c r="BP16" s="10"/>
      <c r="BQ16" s="14"/>
      <c r="BR16" s="131"/>
    </row>
    <row r="17" spans="1:70" s="161" customFormat="1" ht="40.15" customHeight="1" x14ac:dyDescent="0.25">
      <c r="A17" s="13" t="s">
        <v>5214</v>
      </c>
      <c r="B17" s="2" t="s">
        <v>819</v>
      </c>
      <c r="C17" s="6"/>
      <c r="D17" s="6"/>
      <c r="E17" s="6"/>
      <c r="F17" s="3" t="s">
        <v>52</v>
      </c>
      <c r="G17" s="3" t="s">
        <v>1031</v>
      </c>
      <c r="H17" s="3" t="s">
        <v>820</v>
      </c>
      <c r="I17" s="3" t="s">
        <v>953</v>
      </c>
      <c r="J17" s="3" t="s">
        <v>953</v>
      </c>
      <c r="K17" s="4" t="s">
        <v>1370</v>
      </c>
      <c r="L17" s="5" t="s">
        <v>1371</v>
      </c>
      <c r="M17" s="4" t="s">
        <v>1130</v>
      </c>
      <c r="N17" s="4" t="s">
        <v>2652</v>
      </c>
      <c r="O17" s="10" t="s">
        <v>2654</v>
      </c>
      <c r="P17" s="10" t="s">
        <v>1050</v>
      </c>
      <c r="Q17" s="4" t="s">
        <v>1372</v>
      </c>
      <c r="R17" s="6"/>
      <c r="S17" s="9" t="s">
        <v>1373</v>
      </c>
      <c r="T17" s="19" t="s">
        <v>1374</v>
      </c>
      <c r="U17" s="10" t="s">
        <v>2859</v>
      </c>
      <c r="V17" s="6"/>
      <c r="W17" s="7" t="s">
        <v>206</v>
      </c>
      <c r="X17" s="3" t="s">
        <v>33</v>
      </c>
      <c r="Y17" s="7" t="s">
        <v>497</v>
      </c>
      <c r="Z17" s="3" t="s">
        <v>86</v>
      </c>
      <c r="AA17" s="7" t="s">
        <v>497</v>
      </c>
      <c r="AB17" s="3" t="s">
        <v>3146</v>
      </c>
      <c r="AC17" s="3" t="s">
        <v>3145</v>
      </c>
      <c r="AD17" s="3" t="s">
        <v>21</v>
      </c>
      <c r="AE17" s="6"/>
      <c r="AF17" s="3" t="s">
        <v>21</v>
      </c>
      <c r="AG17" s="3"/>
      <c r="AH17" s="3" t="s">
        <v>27</v>
      </c>
      <c r="AI17" s="3" t="s">
        <v>28</v>
      </c>
      <c r="AJ17" s="3" t="s">
        <v>4700</v>
      </c>
      <c r="AK17" s="3" t="s">
        <v>68</v>
      </c>
      <c r="AL17" s="3" t="s">
        <v>1078</v>
      </c>
      <c r="AM17" s="3" t="s">
        <v>4776</v>
      </c>
      <c r="AN17" s="13" t="s">
        <v>4777</v>
      </c>
      <c r="AO17" s="10" t="s">
        <v>3233</v>
      </c>
      <c r="AP17" s="10"/>
      <c r="AQ17" s="10"/>
      <c r="AR17" s="10"/>
      <c r="AS17" s="10" t="s">
        <v>4778</v>
      </c>
      <c r="AT17" s="13" t="s">
        <v>4779</v>
      </c>
      <c r="AU17" s="10" t="s">
        <v>4780</v>
      </c>
      <c r="AV17" s="10" t="s">
        <v>3233</v>
      </c>
      <c r="AW17" s="10"/>
      <c r="AX17" s="3" t="s">
        <v>1080</v>
      </c>
      <c r="AY17" s="13" t="s">
        <v>4788</v>
      </c>
      <c r="AZ17" s="10" t="s">
        <v>33</v>
      </c>
      <c r="BA17" s="3" t="s">
        <v>1080</v>
      </c>
      <c r="BB17" s="3"/>
      <c r="BC17" s="10" t="s">
        <v>963</v>
      </c>
      <c r="BD17" s="3" t="s">
        <v>937</v>
      </c>
      <c r="BE17" s="13" t="s">
        <v>4782</v>
      </c>
      <c r="BF17" s="10" t="s">
        <v>4783</v>
      </c>
      <c r="BG17" s="13" t="s">
        <v>963</v>
      </c>
      <c r="BH17" s="3" t="s">
        <v>97</v>
      </c>
      <c r="BI17" s="8" t="s">
        <v>1708</v>
      </c>
      <c r="BJ17" s="3" t="s">
        <v>3494</v>
      </c>
      <c r="BK17" s="3" t="s">
        <v>2455</v>
      </c>
      <c r="BL17" s="8" t="s">
        <v>4784</v>
      </c>
      <c r="BM17" s="3" t="s">
        <v>4785</v>
      </c>
      <c r="BN17" s="3" t="s">
        <v>21</v>
      </c>
      <c r="BO17" s="3"/>
      <c r="BP17" s="3"/>
      <c r="BQ17" s="14"/>
      <c r="BR17" s="131"/>
    </row>
    <row r="18" spans="1:70" s="161" customFormat="1" ht="40.15" customHeight="1" x14ac:dyDescent="0.25">
      <c r="A18" s="13" t="s">
        <v>5215</v>
      </c>
      <c r="B18" s="2" t="s">
        <v>751</v>
      </c>
      <c r="C18" s="6"/>
      <c r="D18" s="6"/>
      <c r="E18" s="6"/>
      <c r="F18" s="3" t="s">
        <v>52</v>
      </c>
      <c r="G18" s="3" t="s">
        <v>1060</v>
      </c>
      <c r="H18" s="3" t="s">
        <v>752</v>
      </c>
      <c r="I18" s="3" t="s">
        <v>953</v>
      </c>
      <c r="J18" s="3" t="s">
        <v>953</v>
      </c>
      <c r="K18" s="9" t="s">
        <v>2086</v>
      </c>
      <c r="L18" s="12" t="s">
        <v>2087</v>
      </c>
      <c r="M18" s="4" t="s">
        <v>1116</v>
      </c>
      <c r="N18" s="4" t="s">
        <v>2652</v>
      </c>
      <c r="O18" s="10" t="s">
        <v>2505</v>
      </c>
      <c r="P18" s="10" t="s">
        <v>2672</v>
      </c>
      <c r="Q18" s="4" t="s">
        <v>1885</v>
      </c>
      <c r="R18" s="6"/>
      <c r="S18" s="4" t="s">
        <v>2088</v>
      </c>
      <c r="T18" s="19" t="s">
        <v>2089</v>
      </c>
      <c r="U18" s="10" t="s">
        <v>2860</v>
      </c>
      <c r="V18" s="6"/>
      <c r="W18" s="7" t="s">
        <v>201</v>
      </c>
      <c r="X18" s="3" t="s">
        <v>33</v>
      </c>
      <c r="Y18" s="7" t="s">
        <v>753</v>
      </c>
      <c r="Z18" s="3" t="s">
        <v>86</v>
      </c>
      <c r="AA18" s="7" t="s">
        <v>753</v>
      </c>
      <c r="AB18" s="3" t="s">
        <v>3146</v>
      </c>
      <c r="AC18" s="3" t="s">
        <v>3145</v>
      </c>
      <c r="AD18" s="3" t="s">
        <v>21</v>
      </c>
      <c r="AE18" s="6"/>
      <c r="AF18" s="3" t="s">
        <v>21</v>
      </c>
      <c r="AG18" s="3"/>
      <c r="AH18" s="3" t="s">
        <v>27</v>
      </c>
      <c r="AI18" s="3" t="s">
        <v>28</v>
      </c>
      <c r="AJ18" s="3" t="s">
        <v>4700</v>
      </c>
      <c r="AK18" s="3" t="s">
        <v>68</v>
      </c>
      <c r="AL18" s="3" t="s">
        <v>92</v>
      </c>
      <c r="AM18" s="3" t="s">
        <v>4786</v>
      </c>
      <c r="AN18" s="13" t="s">
        <v>4787</v>
      </c>
      <c r="AO18" s="10" t="s">
        <v>3233</v>
      </c>
      <c r="AP18" s="10"/>
      <c r="AQ18" s="10"/>
      <c r="AR18" s="10"/>
      <c r="AS18" s="10"/>
      <c r="AT18" s="10"/>
      <c r="AU18" s="10"/>
      <c r="AV18" s="10"/>
      <c r="AW18" s="10"/>
      <c r="AX18" s="3" t="s">
        <v>1080</v>
      </c>
      <c r="AY18" s="13" t="s">
        <v>3169</v>
      </c>
      <c r="AZ18" s="10" t="s">
        <v>4789</v>
      </c>
      <c r="BA18" s="3" t="s">
        <v>1080</v>
      </c>
      <c r="BB18" s="10"/>
      <c r="BC18" s="10" t="s">
        <v>4790</v>
      </c>
      <c r="BD18" s="3" t="s">
        <v>32</v>
      </c>
      <c r="BE18" s="13" t="s">
        <v>4791</v>
      </c>
      <c r="BF18" s="10" t="s">
        <v>3368</v>
      </c>
      <c r="BG18" s="3" t="s">
        <v>32</v>
      </c>
      <c r="BH18" s="3" t="s">
        <v>97</v>
      </c>
      <c r="BI18" s="8" t="s">
        <v>1708</v>
      </c>
      <c r="BJ18" s="3" t="s">
        <v>3494</v>
      </c>
      <c r="BK18" s="3" t="s">
        <v>2455</v>
      </c>
      <c r="BL18" s="8" t="s">
        <v>4792</v>
      </c>
      <c r="BM18" s="3" t="s">
        <v>4785</v>
      </c>
      <c r="BN18" s="3" t="s">
        <v>21</v>
      </c>
      <c r="BO18" s="3"/>
      <c r="BP18" s="3"/>
      <c r="BQ18" s="27" t="s">
        <v>4793</v>
      </c>
      <c r="BR18" s="131"/>
    </row>
    <row r="19" spans="1:70" s="161" customFormat="1" ht="40.15" customHeight="1" x14ac:dyDescent="0.25">
      <c r="A19" s="13" t="s">
        <v>5216</v>
      </c>
      <c r="B19" s="2" t="s">
        <v>837</v>
      </c>
      <c r="C19" s="6"/>
      <c r="D19" s="6"/>
      <c r="E19" s="6"/>
      <c r="F19" s="3" t="s">
        <v>52</v>
      </c>
      <c r="G19" s="3" t="s">
        <v>1073</v>
      </c>
      <c r="H19" s="3" t="s">
        <v>838</v>
      </c>
      <c r="I19" s="3" t="s">
        <v>953</v>
      </c>
      <c r="J19" s="3" t="s">
        <v>953</v>
      </c>
      <c r="K19" s="4" t="s">
        <v>2165</v>
      </c>
      <c r="L19" s="12" t="s">
        <v>2166</v>
      </c>
      <c r="M19" s="4" t="s">
        <v>1115</v>
      </c>
      <c r="N19" s="4" t="s">
        <v>2652</v>
      </c>
      <c r="O19" s="10" t="s">
        <v>2656</v>
      </c>
      <c r="P19" s="10" t="s">
        <v>2663</v>
      </c>
      <c r="Q19" s="4" t="s">
        <v>2167</v>
      </c>
      <c r="R19" s="6"/>
      <c r="S19" s="4" t="s">
        <v>2168</v>
      </c>
      <c r="T19" s="4" t="s">
        <v>2169</v>
      </c>
      <c r="U19" s="10" t="s">
        <v>2861</v>
      </c>
      <c r="V19" s="6"/>
      <c r="W19" s="7" t="s">
        <v>206</v>
      </c>
      <c r="X19" s="3" t="s">
        <v>33</v>
      </c>
      <c r="Y19" s="7" t="s">
        <v>594</v>
      </c>
      <c r="Z19" s="3" t="s">
        <v>86</v>
      </c>
      <c r="AA19" s="7" t="s">
        <v>594</v>
      </c>
      <c r="AB19" s="3" t="s">
        <v>3146</v>
      </c>
      <c r="AC19" s="3" t="s">
        <v>3145</v>
      </c>
      <c r="AD19" s="3" t="s">
        <v>21</v>
      </c>
      <c r="AE19" s="6"/>
      <c r="AF19" s="3" t="s">
        <v>21</v>
      </c>
      <c r="AG19" s="3"/>
      <c r="AH19" s="3" t="s">
        <v>27</v>
      </c>
      <c r="AI19" s="3" t="s">
        <v>28</v>
      </c>
      <c r="AJ19" s="3" t="s">
        <v>4700</v>
      </c>
      <c r="AK19" s="3" t="s">
        <v>68</v>
      </c>
      <c r="AL19" s="3" t="s">
        <v>209</v>
      </c>
      <c r="AM19" s="3" t="s">
        <v>4063</v>
      </c>
      <c r="AN19" s="13" t="s">
        <v>4770</v>
      </c>
      <c r="AO19" s="136" t="s">
        <v>3233</v>
      </c>
      <c r="AP19" s="10"/>
      <c r="AQ19" s="10"/>
      <c r="AR19" s="10"/>
      <c r="AS19" s="10"/>
      <c r="AT19" s="10"/>
      <c r="AU19" s="10"/>
      <c r="AV19" s="10"/>
      <c r="AW19" s="10"/>
      <c r="AX19" s="10" t="s">
        <v>2417</v>
      </c>
      <c r="AY19" s="13" t="s">
        <v>4797</v>
      </c>
      <c r="AZ19" s="10" t="s">
        <v>3353</v>
      </c>
      <c r="BA19" s="10" t="s">
        <v>2417</v>
      </c>
      <c r="BB19" s="3"/>
      <c r="BC19" s="13" t="s">
        <v>4771</v>
      </c>
      <c r="BD19" s="13" t="s">
        <v>937</v>
      </c>
      <c r="BE19" s="13" t="s">
        <v>4772</v>
      </c>
      <c r="BF19" s="13" t="s">
        <v>4581</v>
      </c>
      <c r="BG19" s="13" t="s">
        <v>937</v>
      </c>
      <c r="BH19" s="3" t="s">
        <v>97</v>
      </c>
      <c r="BI19" s="8" t="s">
        <v>4736</v>
      </c>
      <c r="BJ19" s="3" t="s">
        <v>3494</v>
      </c>
      <c r="BK19" s="3" t="s">
        <v>2455</v>
      </c>
      <c r="BL19" s="8" t="s">
        <v>4773</v>
      </c>
      <c r="BM19" s="3" t="s">
        <v>4774</v>
      </c>
      <c r="BN19" s="3" t="s">
        <v>21</v>
      </c>
      <c r="BO19" s="3"/>
      <c r="BP19" s="3"/>
      <c r="BQ19" s="27" t="s">
        <v>4775</v>
      </c>
      <c r="BR19" s="131"/>
    </row>
    <row r="20" spans="1:70" s="161" customFormat="1" ht="40.15" customHeight="1" x14ac:dyDescent="0.25">
      <c r="A20" s="13" t="s">
        <v>5217</v>
      </c>
      <c r="B20" s="2" t="s">
        <v>785</v>
      </c>
      <c r="C20" s="6"/>
      <c r="D20" s="6"/>
      <c r="E20" s="6"/>
      <c r="F20" s="3" t="s">
        <v>19</v>
      </c>
      <c r="G20" s="3" t="s">
        <v>1056</v>
      </c>
      <c r="H20" s="3" t="s">
        <v>283</v>
      </c>
      <c r="I20" s="3" t="s">
        <v>953</v>
      </c>
      <c r="J20" s="3" t="s">
        <v>953</v>
      </c>
      <c r="K20" s="9" t="s">
        <v>2645</v>
      </c>
      <c r="L20" s="12" t="s">
        <v>2646</v>
      </c>
      <c r="M20" s="4" t="s">
        <v>2647</v>
      </c>
      <c r="N20" s="4" t="s">
        <v>2652</v>
      </c>
      <c r="O20" s="10" t="e">
        <v>#N/A</v>
      </c>
      <c r="P20" s="10" t="e">
        <v>#N/A</v>
      </c>
      <c r="Q20" s="4" t="s">
        <v>1591</v>
      </c>
      <c r="R20" s="6"/>
      <c r="S20" s="4" t="s">
        <v>1592</v>
      </c>
      <c r="T20" s="19" t="s">
        <v>1593</v>
      </c>
      <c r="U20" s="10" t="s">
        <v>2862</v>
      </c>
      <c r="V20" s="6"/>
      <c r="W20" s="7" t="s">
        <v>660</v>
      </c>
      <c r="X20" s="3" t="s">
        <v>3144</v>
      </c>
      <c r="Y20" s="7" t="s">
        <v>660</v>
      </c>
      <c r="Z20" s="3" t="s">
        <v>177</v>
      </c>
      <c r="AA20" s="7" t="s">
        <v>660</v>
      </c>
      <c r="AB20" s="3" t="s">
        <v>3146</v>
      </c>
      <c r="AC20" s="3" t="s">
        <v>3145</v>
      </c>
      <c r="AD20" s="3" t="s">
        <v>21</v>
      </c>
      <c r="AE20" s="6"/>
      <c r="AF20" s="3" t="s">
        <v>21</v>
      </c>
      <c r="AG20" s="3"/>
      <c r="AH20" s="3" t="s">
        <v>27</v>
      </c>
      <c r="AI20" s="3" t="s">
        <v>28</v>
      </c>
      <c r="AJ20" s="3" t="s">
        <v>21</v>
      </c>
      <c r="AK20" s="3"/>
      <c r="AL20" s="3" t="s">
        <v>21</v>
      </c>
      <c r="AM20" s="3"/>
      <c r="AN20" s="10"/>
      <c r="AO20" s="10"/>
      <c r="AP20" s="10"/>
      <c r="AQ20" s="10"/>
      <c r="AR20" s="10"/>
      <c r="AS20" s="10"/>
      <c r="AT20" s="10"/>
      <c r="AU20" s="10"/>
      <c r="AV20" s="10"/>
      <c r="AW20" s="10"/>
      <c r="AX20" s="3" t="s">
        <v>1080</v>
      </c>
      <c r="AY20" s="10"/>
      <c r="AZ20" s="10" t="s">
        <v>3647</v>
      </c>
      <c r="BA20" s="3" t="s">
        <v>1080</v>
      </c>
      <c r="BB20" s="10"/>
      <c r="BC20" s="10"/>
      <c r="BD20" s="3"/>
      <c r="BE20" s="10"/>
      <c r="BF20" s="10"/>
      <c r="BG20" s="3"/>
      <c r="BH20" s="3" t="s">
        <v>21</v>
      </c>
      <c r="BI20" s="3"/>
      <c r="BJ20" s="3"/>
      <c r="BK20" s="3" t="s">
        <v>21</v>
      </c>
      <c r="BL20" s="3"/>
      <c r="BM20" s="3"/>
      <c r="BN20" s="3" t="s">
        <v>21</v>
      </c>
      <c r="BO20" s="3"/>
      <c r="BP20" s="3"/>
      <c r="BQ20" s="14"/>
      <c r="BR20" s="131"/>
    </row>
    <row r="21" spans="1:70" s="161" customFormat="1" ht="40.15" customHeight="1" x14ac:dyDescent="0.25">
      <c r="A21" s="13" t="s">
        <v>5218</v>
      </c>
      <c r="B21" s="2" t="s">
        <v>782</v>
      </c>
      <c r="C21" s="6"/>
      <c r="D21" s="6"/>
      <c r="E21" s="6"/>
      <c r="F21" s="3" t="s">
        <v>19</v>
      </c>
      <c r="G21" s="3" t="s">
        <v>979</v>
      </c>
      <c r="H21" s="3" t="s">
        <v>783</v>
      </c>
      <c r="I21" s="3" t="s">
        <v>953</v>
      </c>
      <c r="J21" s="3" t="s">
        <v>953</v>
      </c>
      <c r="K21" s="4" t="s">
        <v>1396</v>
      </c>
      <c r="L21" s="12" t="s">
        <v>1397</v>
      </c>
      <c r="M21" s="4" t="s">
        <v>1116</v>
      </c>
      <c r="N21" s="4" t="s">
        <v>2652</v>
      </c>
      <c r="O21" s="10" t="e">
        <v>#N/A</v>
      </c>
      <c r="P21" s="10" t="e">
        <v>#N/A</v>
      </c>
      <c r="Q21" s="4" t="s">
        <v>1398</v>
      </c>
      <c r="R21" s="6"/>
      <c r="S21" s="4" t="s">
        <v>1399</v>
      </c>
      <c r="T21" s="4" t="s">
        <v>21</v>
      </c>
      <c r="U21" s="10" t="s">
        <v>2863</v>
      </c>
      <c r="V21" s="6"/>
      <c r="W21" s="7" t="s">
        <v>674</v>
      </c>
      <c r="X21" s="3" t="s">
        <v>3144</v>
      </c>
      <c r="Y21" s="7" t="s">
        <v>674</v>
      </c>
      <c r="Z21" s="3" t="s">
        <v>177</v>
      </c>
      <c r="AA21" s="7" t="s">
        <v>674</v>
      </c>
      <c r="AB21" s="3" t="s">
        <v>3146</v>
      </c>
      <c r="AC21" s="3" t="s">
        <v>3145</v>
      </c>
      <c r="AD21" s="3" t="s">
        <v>21</v>
      </c>
      <c r="AE21" s="6"/>
      <c r="AF21" s="3" t="s">
        <v>21</v>
      </c>
      <c r="AG21" s="3"/>
      <c r="AH21" s="3" t="s">
        <v>27</v>
      </c>
      <c r="AI21" s="3" t="s">
        <v>28</v>
      </c>
      <c r="AJ21" s="135" t="s">
        <v>3149</v>
      </c>
      <c r="AK21" s="3"/>
      <c r="AL21" s="135" t="s">
        <v>784</v>
      </c>
      <c r="AM21" s="3"/>
      <c r="AN21" s="10"/>
      <c r="AO21" s="10"/>
      <c r="AP21" s="10"/>
      <c r="AQ21" s="10"/>
      <c r="AR21" s="10"/>
      <c r="AS21" s="10"/>
      <c r="AT21" s="10"/>
      <c r="AU21" s="10"/>
      <c r="AV21" s="10"/>
      <c r="AW21" s="10"/>
      <c r="AX21" s="10"/>
      <c r="AY21" s="10"/>
      <c r="AZ21" s="10"/>
      <c r="BA21" s="10"/>
      <c r="BB21" s="3"/>
      <c r="BC21" s="10"/>
      <c r="BD21" s="10"/>
      <c r="BE21" s="10"/>
      <c r="BF21" s="10"/>
      <c r="BG21" s="10"/>
      <c r="BH21" s="3" t="s">
        <v>21</v>
      </c>
      <c r="BI21" s="3"/>
      <c r="BJ21" s="3"/>
      <c r="BK21" s="3" t="s">
        <v>21</v>
      </c>
      <c r="BL21" s="3"/>
      <c r="BM21" s="3"/>
      <c r="BN21" s="3" t="s">
        <v>21</v>
      </c>
      <c r="BO21" s="3"/>
      <c r="BP21" s="3"/>
      <c r="BQ21" s="27" t="s">
        <v>4753</v>
      </c>
      <c r="BR21" s="131"/>
    </row>
    <row r="22" spans="1:70" s="161" customFormat="1" ht="40.15" customHeight="1" x14ac:dyDescent="0.25">
      <c r="A22" s="13" t="s">
        <v>5219</v>
      </c>
      <c r="B22" s="2" t="s">
        <v>792</v>
      </c>
      <c r="C22" s="6"/>
      <c r="D22" s="6"/>
      <c r="E22" s="6"/>
      <c r="F22" s="3" t="s">
        <v>19</v>
      </c>
      <c r="G22" s="3" t="s">
        <v>1022</v>
      </c>
      <c r="H22" s="3" t="s">
        <v>281</v>
      </c>
      <c r="I22" s="3" t="s">
        <v>953</v>
      </c>
      <c r="J22" s="3" t="s">
        <v>953</v>
      </c>
      <c r="K22" s="4" t="s">
        <v>1982</v>
      </c>
      <c r="L22" s="5" t="s">
        <v>1983</v>
      </c>
      <c r="M22" s="4" t="s">
        <v>1116</v>
      </c>
      <c r="N22" s="4" t="s">
        <v>2652</v>
      </c>
      <c r="O22" s="10" t="e">
        <v>#N/A</v>
      </c>
      <c r="P22" s="10" t="e">
        <v>#N/A</v>
      </c>
      <c r="Q22" s="4" t="s">
        <v>1984</v>
      </c>
      <c r="R22" s="6"/>
      <c r="S22" s="4" t="s">
        <v>1985</v>
      </c>
      <c r="T22" s="19" t="s">
        <v>1986</v>
      </c>
      <c r="U22" s="10" t="s">
        <v>2864</v>
      </c>
      <c r="V22" s="6"/>
      <c r="W22" s="7" t="s">
        <v>60</v>
      </c>
      <c r="X22" s="3" t="s">
        <v>3144</v>
      </c>
      <c r="Y22" s="7" t="s">
        <v>60</v>
      </c>
      <c r="Z22" s="3" t="s">
        <v>177</v>
      </c>
      <c r="AA22" s="7" t="s">
        <v>60</v>
      </c>
      <c r="AB22" s="3" t="s">
        <v>3146</v>
      </c>
      <c r="AC22" s="3" t="s">
        <v>3145</v>
      </c>
      <c r="AD22" s="3" t="s">
        <v>21</v>
      </c>
      <c r="AE22" s="6"/>
      <c r="AF22" s="3" t="s">
        <v>21</v>
      </c>
      <c r="AG22" s="3"/>
      <c r="AH22" s="3" t="s">
        <v>27</v>
      </c>
      <c r="AI22" s="3" t="s">
        <v>28</v>
      </c>
      <c r="AJ22" s="3" t="s">
        <v>3149</v>
      </c>
      <c r="AK22" s="3" t="s">
        <v>45</v>
      </c>
      <c r="AL22" s="3" t="s">
        <v>793</v>
      </c>
      <c r="AM22" s="3" t="s">
        <v>4755</v>
      </c>
      <c r="AN22" s="13" t="s">
        <v>4756</v>
      </c>
      <c r="AO22" s="136" t="s">
        <v>3289</v>
      </c>
      <c r="AP22" s="10"/>
      <c r="AQ22" s="10"/>
      <c r="AR22" s="10"/>
      <c r="AS22" s="10"/>
      <c r="AT22" s="10"/>
      <c r="AU22" s="10"/>
      <c r="AV22" s="10"/>
      <c r="AW22" s="10"/>
      <c r="AX22" s="3" t="s">
        <v>3149</v>
      </c>
      <c r="AY22" s="10"/>
      <c r="AZ22" s="10"/>
      <c r="BA22" s="3" t="s">
        <v>3149</v>
      </c>
      <c r="BB22" s="10"/>
      <c r="BC22" s="10"/>
      <c r="BD22" s="3"/>
      <c r="BE22" s="10"/>
      <c r="BF22" s="10"/>
      <c r="BG22" s="10"/>
      <c r="BH22" s="3" t="s">
        <v>21</v>
      </c>
      <c r="BI22" s="3"/>
      <c r="BJ22" s="3"/>
      <c r="BK22" s="3" t="s">
        <v>21</v>
      </c>
      <c r="BL22" s="3"/>
      <c r="BM22" s="3"/>
      <c r="BN22" s="3" t="s">
        <v>21</v>
      </c>
      <c r="BO22" s="3"/>
      <c r="BP22" s="3"/>
      <c r="BQ22" s="14"/>
      <c r="BR22" s="131"/>
    </row>
    <row r="23" spans="1:70" s="161" customFormat="1" ht="40.15" customHeight="1" x14ac:dyDescent="0.25">
      <c r="A23" s="13" t="s">
        <v>5220</v>
      </c>
      <c r="B23" s="2" t="s">
        <v>789</v>
      </c>
      <c r="C23" s="6"/>
      <c r="D23" s="6"/>
      <c r="E23" s="6"/>
      <c r="F23" s="3" t="s">
        <v>19</v>
      </c>
      <c r="G23" s="3" t="s">
        <v>1022</v>
      </c>
      <c r="H23" s="3" t="s">
        <v>790</v>
      </c>
      <c r="I23" s="3" t="s">
        <v>953</v>
      </c>
      <c r="J23" s="3" t="s">
        <v>953</v>
      </c>
      <c r="K23" s="4" t="s">
        <v>1355</v>
      </c>
      <c r="L23" s="5" t="s">
        <v>298</v>
      </c>
      <c r="M23" s="4" t="s">
        <v>1116</v>
      </c>
      <c r="N23" s="4" t="s">
        <v>2652</v>
      </c>
      <c r="O23" s="10" t="e">
        <v>#N/A</v>
      </c>
      <c r="P23" s="10" t="e">
        <v>#N/A</v>
      </c>
      <c r="Q23" s="4" t="s">
        <v>1356</v>
      </c>
      <c r="R23" s="6"/>
      <c r="S23" s="9" t="s">
        <v>1357</v>
      </c>
      <c r="T23" s="4" t="s">
        <v>21</v>
      </c>
      <c r="U23" s="10" t="s">
        <v>2865</v>
      </c>
      <c r="V23" s="6"/>
      <c r="W23" s="7" t="s">
        <v>60</v>
      </c>
      <c r="X23" s="3" t="s">
        <v>3144</v>
      </c>
      <c r="Y23" s="7" t="s">
        <v>60</v>
      </c>
      <c r="Z23" s="3" t="s">
        <v>177</v>
      </c>
      <c r="AA23" s="7" t="s">
        <v>60</v>
      </c>
      <c r="AB23" s="3" t="s">
        <v>3146</v>
      </c>
      <c r="AC23" s="3" t="s">
        <v>3145</v>
      </c>
      <c r="AD23" s="3" t="s">
        <v>21</v>
      </c>
      <c r="AE23" s="6"/>
      <c r="AF23" s="3" t="s">
        <v>21</v>
      </c>
      <c r="AG23" s="3"/>
      <c r="AH23" s="3" t="s">
        <v>791</v>
      </c>
      <c r="AI23" s="3" t="s">
        <v>549</v>
      </c>
      <c r="AJ23" s="3" t="s">
        <v>21</v>
      </c>
      <c r="AK23" s="3"/>
      <c r="AL23" s="3" t="s">
        <v>21</v>
      </c>
      <c r="AM23" s="3"/>
      <c r="AN23" s="10"/>
      <c r="AO23" s="10"/>
      <c r="AP23" s="10"/>
      <c r="AQ23" s="10"/>
      <c r="AR23" s="10"/>
      <c r="AS23" s="10"/>
      <c r="AT23" s="10"/>
      <c r="AU23" s="10"/>
      <c r="AV23" s="10"/>
      <c r="AW23" s="10"/>
      <c r="AX23" s="10"/>
      <c r="AY23" s="10"/>
      <c r="AZ23" s="10"/>
      <c r="BA23" s="10"/>
      <c r="BB23" s="10"/>
      <c r="BC23" s="10"/>
      <c r="BD23" s="10"/>
      <c r="BE23" s="10"/>
      <c r="BF23" s="10"/>
      <c r="BG23" s="10"/>
      <c r="BH23" s="3" t="s">
        <v>21</v>
      </c>
      <c r="BI23" s="3"/>
      <c r="BJ23" s="3"/>
      <c r="BK23" s="3" t="s">
        <v>21</v>
      </c>
      <c r="BL23" s="3"/>
      <c r="BM23" s="3"/>
      <c r="BN23" s="3" t="s">
        <v>21</v>
      </c>
      <c r="BO23" s="3"/>
      <c r="BP23" s="3"/>
      <c r="BQ23" s="14"/>
      <c r="BR23" s="131"/>
    </row>
    <row r="24" spans="1:70" s="161" customFormat="1" ht="40.15" customHeight="1" x14ac:dyDescent="0.25">
      <c r="A24" s="13" t="s">
        <v>5221</v>
      </c>
      <c r="B24" s="2" t="s">
        <v>308</v>
      </c>
      <c r="C24" s="6"/>
      <c r="D24" s="6"/>
      <c r="E24" s="6"/>
      <c r="F24" s="3" t="s">
        <v>19</v>
      </c>
      <c r="G24" s="3" t="s">
        <v>979</v>
      </c>
      <c r="H24" s="3" t="s">
        <v>309</v>
      </c>
      <c r="I24" s="3" t="s">
        <v>953</v>
      </c>
      <c r="J24" s="3" t="s">
        <v>953</v>
      </c>
      <c r="K24" s="4" t="s">
        <v>1978</v>
      </c>
      <c r="L24" s="5" t="s">
        <v>1979</v>
      </c>
      <c r="M24" s="4" t="s">
        <v>1116</v>
      </c>
      <c r="N24" s="4" t="s">
        <v>2652</v>
      </c>
      <c r="O24" s="10" t="e">
        <v>#N/A</v>
      </c>
      <c r="P24" s="10" t="e">
        <v>#N/A</v>
      </c>
      <c r="Q24" s="4" t="s">
        <v>1980</v>
      </c>
      <c r="R24" s="6"/>
      <c r="S24" s="9" t="s">
        <v>1981</v>
      </c>
      <c r="T24" s="4" t="s">
        <v>21</v>
      </c>
      <c r="U24" s="10" t="e">
        <v>#N/A</v>
      </c>
      <c r="V24" s="6"/>
      <c r="W24" s="7" t="s">
        <v>310</v>
      </c>
      <c r="X24" s="3" t="s">
        <v>3144</v>
      </c>
      <c r="Y24" s="7" t="s">
        <v>310</v>
      </c>
      <c r="Z24" s="3" t="s">
        <v>177</v>
      </c>
      <c r="AA24" s="7" t="s">
        <v>310</v>
      </c>
      <c r="AB24" s="3" t="s">
        <v>4696</v>
      </c>
      <c r="AC24" s="3" t="s">
        <v>3147</v>
      </c>
      <c r="AD24" s="3" t="s">
        <v>21</v>
      </c>
      <c r="AE24" s="6"/>
      <c r="AF24" s="3" t="s">
        <v>999</v>
      </c>
      <c r="AG24" s="7" t="s">
        <v>938</v>
      </c>
      <c r="AH24" s="3" t="s">
        <v>27</v>
      </c>
      <c r="AI24" s="3" t="s">
        <v>28</v>
      </c>
      <c r="AJ24" s="3" t="s">
        <v>4700</v>
      </c>
      <c r="AK24" s="3" t="s">
        <v>68</v>
      </c>
      <c r="AL24" s="3" t="s">
        <v>311</v>
      </c>
      <c r="AM24" s="3" t="s">
        <v>3514</v>
      </c>
      <c r="AN24" s="13" t="s">
        <v>4757</v>
      </c>
      <c r="AO24" s="10" t="s">
        <v>3233</v>
      </c>
      <c r="AP24" s="10"/>
      <c r="AQ24" s="10"/>
      <c r="AR24" s="10"/>
      <c r="AS24" s="10"/>
      <c r="AT24" s="10"/>
      <c r="AU24" s="10"/>
      <c r="AV24" s="10"/>
      <c r="AW24" s="10"/>
      <c r="AX24" s="10"/>
      <c r="AY24" s="10"/>
      <c r="AZ24" s="10"/>
      <c r="BA24" s="10"/>
      <c r="BB24" s="10"/>
      <c r="BC24" s="10" t="s">
        <v>1080</v>
      </c>
      <c r="BD24" s="10" t="s">
        <v>3161</v>
      </c>
      <c r="BE24" s="13" t="s">
        <v>4758</v>
      </c>
      <c r="BF24" s="10" t="s">
        <v>3353</v>
      </c>
      <c r="BG24" s="10" t="s">
        <v>1080</v>
      </c>
      <c r="BH24" s="3" t="s">
        <v>21</v>
      </c>
      <c r="BI24" s="3"/>
      <c r="BJ24" s="3"/>
      <c r="BK24" s="3" t="s">
        <v>21</v>
      </c>
      <c r="BL24" s="3"/>
      <c r="BM24" s="3"/>
      <c r="BN24" s="3" t="s">
        <v>21</v>
      </c>
      <c r="BO24" s="3"/>
      <c r="BP24" s="3"/>
      <c r="BQ24" s="14"/>
      <c r="BR24" s="131"/>
    </row>
    <row r="25" spans="1:70" s="161" customFormat="1" ht="40.15" customHeight="1" x14ac:dyDescent="0.25">
      <c r="A25" s="13" t="s">
        <v>5222</v>
      </c>
      <c r="B25" s="2" t="s">
        <v>774</v>
      </c>
      <c r="C25" s="6"/>
      <c r="D25" s="6"/>
      <c r="E25" s="6"/>
      <c r="F25" s="3" t="s">
        <v>19</v>
      </c>
      <c r="G25" s="3" t="s">
        <v>979</v>
      </c>
      <c r="H25" s="3" t="s">
        <v>775</v>
      </c>
      <c r="I25" s="3" t="s">
        <v>953</v>
      </c>
      <c r="J25" s="3" t="s">
        <v>953</v>
      </c>
      <c r="K25" s="4" t="s">
        <v>1866</v>
      </c>
      <c r="L25" s="12" t="s">
        <v>1867</v>
      </c>
      <c r="M25" s="4" t="s">
        <v>1868</v>
      </c>
      <c r="N25" s="4" t="s">
        <v>2652</v>
      </c>
      <c r="O25" s="10" t="e">
        <v>#N/A</v>
      </c>
      <c r="P25" s="10" t="e">
        <v>#N/A</v>
      </c>
      <c r="Q25" s="4" t="s">
        <v>1869</v>
      </c>
      <c r="R25" s="6"/>
      <c r="S25" s="4" t="s">
        <v>1870</v>
      </c>
      <c r="T25" s="4" t="s">
        <v>1871</v>
      </c>
      <c r="U25" s="10" t="s">
        <v>2866</v>
      </c>
      <c r="V25" s="6"/>
      <c r="W25" s="7" t="s">
        <v>776</v>
      </c>
      <c r="X25" s="3" t="s">
        <v>3144</v>
      </c>
      <c r="Y25" s="7" t="s">
        <v>83</v>
      </c>
      <c r="Z25" s="3" t="s">
        <v>177</v>
      </c>
      <c r="AA25" s="7" t="s">
        <v>83</v>
      </c>
      <c r="AB25" s="3" t="s">
        <v>3146</v>
      </c>
      <c r="AC25" s="3" t="s">
        <v>3145</v>
      </c>
      <c r="AD25" s="3" t="s">
        <v>21</v>
      </c>
      <c r="AE25" s="6"/>
      <c r="AF25" s="3" t="s">
        <v>21</v>
      </c>
      <c r="AG25" s="3"/>
      <c r="AH25" s="3" t="s">
        <v>777</v>
      </c>
      <c r="AI25" s="3" t="s">
        <v>549</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10"/>
      <c r="BH25" s="3" t="s">
        <v>21</v>
      </c>
      <c r="BI25" s="3"/>
      <c r="BJ25" s="3"/>
      <c r="BK25" s="3" t="s">
        <v>21</v>
      </c>
      <c r="BL25" s="3"/>
      <c r="BM25" s="3"/>
      <c r="BN25" s="3" t="s">
        <v>21</v>
      </c>
      <c r="BO25" s="3"/>
      <c r="BP25" s="3"/>
      <c r="BQ25" s="14"/>
      <c r="BR25" s="131"/>
    </row>
    <row r="26" spans="1:70" s="161" customFormat="1" ht="40.15" customHeight="1" x14ac:dyDescent="0.25">
      <c r="A26" s="13" t="s">
        <v>5223</v>
      </c>
      <c r="B26" s="2" t="s">
        <v>786</v>
      </c>
      <c r="C26" s="6"/>
      <c r="D26" s="6"/>
      <c r="E26" s="6"/>
      <c r="F26" s="3" t="s">
        <v>19</v>
      </c>
      <c r="G26" s="3" t="s">
        <v>979</v>
      </c>
      <c r="H26" s="3" t="s">
        <v>787</v>
      </c>
      <c r="I26" s="3" t="s">
        <v>953</v>
      </c>
      <c r="J26" s="3" t="s">
        <v>953</v>
      </c>
      <c r="K26" s="9" t="s">
        <v>1264</v>
      </c>
      <c r="L26" s="12" t="s">
        <v>1265</v>
      </c>
      <c r="M26" s="4" t="s">
        <v>1260</v>
      </c>
      <c r="N26" s="4" t="s">
        <v>2652</v>
      </c>
      <c r="O26" s="10" t="e">
        <v>#N/A</v>
      </c>
      <c r="P26" s="10" t="e">
        <v>#N/A</v>
      </c>
      <c r="Q26" s="4" t="s">
        <v>1266</v>
      </c>
      <c r="R26" s="6"/>
      <c r="S26" s="9" t="s">
        <v>1267</v>
      </c>
      <c r="T26" s="4" t="s">
        <v>21</v>
      </c>
      <c r="U26" s="10" t="s">
        <v>2867</v>
      </c>
      <c r="V26" s="6"/>
      <c r="W26" s="7" t="s">
        <v>514</v>
      </c>
      <c r="X26" s="3" t="s">
        <v>3144</v>
      </c>
      <c r="Y26" s="7" t="s">
        <v>514</v>
      </c>
      <c r="Z26" s="3" t="s">
        <v>177</v>
      </c>
      <c r="AA26" s="7" t="s">
        <v>514</v>
      </c>
      <c r="AB26" s="3" t="s">
        <v>3146</v>
      </c>
      <c r="AC26" s="3" t="s">
        <v>3145</v>
      </c>
      <c r="AD26" s="3" t="s">
        <v>21</v>
      </c>
      <c r="AE26" s="6"/>
      <c r="AF26" s="3" t="s">
        <v>21</v>
      </c>
      <c r="AG26" s="3"/>
      <c r="AH26" s="3" t="s">
        <v>27</v>
      </c>
      <c r="AI26" s="3" t="s">
        <v>28</v>
      </c>
      <c r="AJ26" s="3" t="s">
        <v>3149</v>
      </c>
      <c r="AK26" s="3" t="s">
        <v>45</v>
      </c>
      <c r="AL26" s="3" t="s">
        <v>570</v>
      </c>
      <c r="AM26" s="3" t="s">
        <v>4496</v>
      </c>
      <c r="AN26" s="13" t="s">
        <v>2540</v>
      </c>
      <c r="AO26" s="136" t="s">
        <v>3312</v>
      </c>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31"/>
    </row>
    <row r="27" spans="1:70" s="161" customFormat="1" ht="40.15" customHeight="1" x14ac:dyDescent="0.25">
      <c r="A27" s="13" t="s">
        <v>5224</v>
      </c>
      <c r="B27" s="14" t="s">
        <v>971</v>
      </c>
      <c r="C27" s="6"/>
      <c r="D27" s="6"/>
      <c r="E27" s="6"/>
      <c r="F27" s="10" t="s">
        <v>19</v>
      </c>
      <c r="G27" s="10"/>
      <c r="H27" s="13" t="s">
        <v>972</v>
      </c>
      <c r="I27" s="10" t="s">
        <v>953</v>
      </c>
      <c r="J27" s="10" t="s">
        <v>953</v>
      </c>
      <c r="K27" s="4" t="s">
        <v>2591</v>
      </c>
      <c r="L27" s="12">
        <v>41224</v>
      </c>
      <c r="M27" s="4" t="s">
        <v>1116</v>
      </c>
      <c r="N27" s="4" t="s">
        <v>2652</v>
      </c>
      <c r="O27" s="10" t="e">
        <v>#N/A</v>
      </c>
      <c r="P27" s="10" t="e">
        <v>#N/A</v>
      </c>
      <c r="Q27" s="4" t="s">
        <v>2327</v>
      </c>
      <c r="R27" s="6"/>
      <c r="S27" s="4" t="s">
        <v>2328</v>
      </c>
      <c r="T27" s="4"/>
      <c r="U27" s="10" t="e">
        <v>#N/A</v>
      </c>
      <c r="V27" s="6"/>
      <c r="W27" s="13" t="s">
        <v>973</v>
      </c>
      <c r="X27" s="3" t="s">
        <v>3144</v>
      </c>
      <c r="Y27" s="13" t="s">
        <v>973</v>
      </c>
      <c r="Z27" s="10" t="s">
        <v>177</v>
      </c>
      <c r="AA27" s="13" t="s">
        <v>973</v>
      </c>
      <c r="AB27" s="3" t="s">
        <v>3146</v>
      </c>
      <c r="AC27" s="3" t="s">
        <v>3145</v>
      </c>
      <c r="AD27" s="10"/>
      <c r="AE27" s="6"/>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4"/>
      <c r="BR27" s="131"/>
    </row>
    <row r="28" spans="1:70" s="161" customFormat="1" ht="40.15" customHeight="1" x14ac:dyDescent="0.25">
      <c r="A28" s="13" t="s">
        <v>5225</v>
      </c>
      <c r="B28" s="14" t="s">
        <v>1107</v>
      </c>
      <c r="C28" s="6"/>
      <c r="D28" s="6"/>
      <c r="E28" s="6"/>
      <c r="F28" s="10" t="s">
        <v>19</v>
      </c>
      <c r="G28" s="10"/>
      <c r="H28" s="13" t="s">
        <v>2413</v>
      </c>
      <c r="I28" s="10" t="s">
        <v>953</v>
      </c>
      <c r="J28" s="10" t="s">
        <v>953</v>
      </c>
      <c r="K28" s="13" t="s">
        <v>2329</v>
      </c>
      <c r="L28" s="15">
        <v>41506</v>
      </c>
      <c r="M28" s="4" t="s">
        <v>1130</v>
      </c>
      <c r="N28" s="4" t="s">
        <v>2652</v>
      </c>
      <c r="O28" s="10" t="e">
        <v>#N/A</v>
      </c>
      <c r="P28" s="10" t="e">
        <v>#N/A</v>
      </c>
      <c r="Q28" s="10" t="s">
        <v>2330</v>
      </c>
      <c r="R28" s="6"/>
      <c r="S28" s="10"/>
      <c r="T28" s="10"/>
      <c r="U28" s="10" t="e">
        <v>#N/A</v>
      </c>
      <c r="V28" s="6"/>
      <c r="W28" s="13" t="s">
        <v>2414</v>
      </c>
      <c r="X28" s="3" t="s">
        <v>3144</v>
      </c>
      <c r="Y28" s="13" t="s">
        <v>2414</v>
      </c>
      <c r="Z28" s="10" t="s">
        <v>177</v>
      </c>
      <c r="AA28" s="13" t="s">
        <v>2453</v>
      </c>
      <c r="AB28" s="3" t="s">
        <v>3146</v>
      </c>
      <c r="AC28" s="3" t="s">
        <v>3145</v>
      </c>
      <c r="AD28" s="10"/>
      <c r="AE28" s="6"/>
      <c r="AF28" s="10"/>
      <c r="AG28" s="10"/>
      <c r="AH28" s="16" t="s">
        <v>27</v>
      </c>
      <c r="AI28" s="10" t="s">
        <v>28</v>
      </c>
      <c r="AJ28" s="10"/>
      <c r="AK28" s="10"/>
      <c r="AL28" s="10"/>
      <c r="AM28" s="10"/>
      <c r="AN28" s="10"/>
      <c r="AO28" s="10"/>
      <c r="AP28" s="10"/>
      <c r="AQ28" s="10"/>
      <c r="AR28" s="10"/>
      <c r="AS28" s="10" t="s">
        <v>4754</v>
      </c>
      <c r="AT28" s="16" t="s">
        <v>1718</v>
      </c>
      <c r="AU28" s="16" t="s">
        <v>3144</v>
      </c>
      <c r="AV28" s="16" t="s">
        <v>3233</v>
      </c>
      <c r="AW28" s="16"/>
      <c r="AX28" s="10"/>
      <c r="AY28" s="10"/>
      <c r="AZ28" s="10"/>
      <c r="BA28" s="10"/>
      <c r="BB28" s="10"/>
      <c r="BC28" s="10"/>
      <c r="BD28" s="10"/>
      <c r="BE28" s="10"/>
      <c r="BF28" s="10"/>
      <c r="BG28" s="3"/>
      <c r="BH28" s="10"/>
      <c r="BI28" s="10"/>
      <c r="BJ28" s="10"/>
      <c r="BK28" s="10"/>
      <c r="BL28" s="10"/>
      <c r="BM28" s="10"/>
      <c r="BN28" s="10"/>
      <c r="BO28" s="10"/>
      <c r="BP28" s="10"/>
      <c r="BQ28" s="14"/>
      <c r="BR28" s="131"/>
    </row>
    <row r="29" spans="1:70" s="161" customFormat="1" ht="40.15" customHeight="1" x14ac:dyDescent="0.25">
      <c r="A29" s="13" t="s">
        <v>5226</v>
      </c>
      <c r="B29" s="2" t="s">
        <v>2401</v>
      </c>
      <c r="C29" s="6"/>
      <c r="D29" s="6"/>
      <c r="E29" s="6"/>
      <c r="F29" s="3" t="s">
        <v>19</v>
      </c>
      <c r="G29" s="3" t="s">
        <v>979</v>
      </c>
      <c r="H29" s="8" t="s">
        <v>2406</v>
      </c>
      <c r="I29" s="3" t="s">
        <v>953</v>
      </c>
      <c r="J29" s="3" t="s">
        <v>953</v>
      </c>
      <c r="K29" s="9" t="s">
        <v>2402</v>
      </c>
      <c r="L29" s="12" t="s">
        <v>2403</v>
      </c>
      <c r="M29" s="4" t="s">
        <v>1116</v>
      </c>
      <c r="N29" s="4" t="s">
        <v>2652</v>
      </c>
      <c r="O29" s="10" t="e">
        <v>#N/A</v>
      </c>
      <c r="P29" s="10" t="e">
        <v>#N/A</v>
      </c>
      <c r="Q29" s="4" t="s">
        <v>2404</v>
      </c>
      <c r="R29" s="6"/>
      <c r="S29" s="9" t="s">
        <v>2405</v>
      </c>
      <c r="T29" s="4" t="s">
        <v>21</v>
      </c>
      <c r="U29" s="10" t="e">
        <v>#N/A</v>
      </c>
      <c r="V29" s="6"/>
      <c r="W29" s="11" t="s">
        <v>2357</v>
      </c>
      <c r="X29" s="3" t="s">
        <v>3144</v>
      </c>
      <c r="Y29" s="11" t="s">
        <v>2357</v>
      </c>
      <c r="Z29" s="3" t="s">
        <v>177</v>
      </c>
      <c r="AA29" s="11" t="s">
        <v>2357</v>
      </c>
      <c r="AB29" s="3" t="s">
        <v>3146</v>
      </c>
      <c r="AC29" s="3" t="s">
        <v>3145</v>
      </c>
      <c r="AD29" s="3" t="s">
        <v>21</v>
      </c>
      <c r="AE29" s="6"/>
      <c r="AF29" s="3" t="s">
        <v>21</v>
      </c>
      <c r="AG29" s="3"/>
      <c r="AH29" s="3" t="s">
        <v>27</v>
      </c>
      <c r="AI29" s="3" t="s">
        <v>28</v>
      </c>
      <c r="AJ29" s="3" t="s">
        <v>21</v>
      </c>
      <c r="AK29" s="3"/>
      <c r="AL29" s="3" t="s">
        <v>21</v>
      </c>
      <c r="AM29" s="3"/>
      <c r="AN29" s="10"/>
      <c r="AO29" s="10"/>
      <c r="AP29" s="10"/>
      <c r="AQ29" s="10"/>
      <c r="AR29" s="10"/>
      <c r="AS29" s="10"/>
      <c r="AT29" s="10"/>
      <c r="AU29" s="10"/>
      <c r="AV29" s="10"/>
      <c r="AW29" s="10"/>
      <c r="AX29" s="10"/>
      <c r="AY29" s="10"/>
      <c r="AZ29" s="10"/>
      <c r="BA29" s="10"/>
      <c r="BB29" s="10"/>
      <c r="BC29" s="10"/>
      <c r="BD29" s="10"/>
      <c r="BE29" s="10"/>
      <c r="BF29" s="10"/>
      <c r="BG29" s="3"/>
      <c r="BH29" s="3" t="s">
        <v>21</v>
      </c>
      <c r="BI29" s="3"/>
      <c r="BJ29" s="3"/>
      <c r="BK29" s="3" t="s">
        <v>21</v>
      </c>
      <c r="BL29" s="3"/>
      <c r="BM29" s="3"/>
      <c r="BN29" s="3" t="s">
        <v>21</v>
      </c>
      <c r="BO29" s="3"/>
      <c r="BP29" s="3"/>
      <c r="BQ29" s="14"/>
      <c r="BR29" s="131"/>
    </row>
    <row r="30" spans="1:70" s="161" customFormat="1" ht="94.5" x14ac:dyDescent="0.25">
      <c r="A30" s="13" t="s">
        <v>5227</v>
      </c>
      <c r="B30" s="2" t="s">
        <v>5515</v>
      </c>
      <c r="C30" s="6"/>
      <c r="D30" s="6"/>
      <c r="E30" s="6"/>
      <c r="F30" s="3" t="s">
        <v>19</v>
      </c>
      <c r="G30" s="3" t="s">
        <v>2691</v>
      </c>
      <c r="H30" s="8" t="s">
        <v>5516</v>
      </c>
      <c r="I30" s="3" t="s">
        <v>953</v>
      </c>
      <c r="J30" s="3" t="s">
        <v>953</v>
      </c>
      <c r="K30" s="9" t="s">
        <v>5517</v>
      </c>
      <c r="L30" s="12" t="s">
        <v>5518</v>
      </c>
      <c r="M30" s="4" t="s">
        <v>1130</v>
      </c>
      <c r="N30" s="4" t="s">
        <v>2652</v>
      </c>
      <c r="O30" s="10" t="s">
        <v>2654</v>
      </c>
      <c r="P30" s="10" t="s">
        <v>2691</v>
      </c>
      <c r="Q30" s="9" t="s">
        <v>5519</v>
      </c>
      <c r="R30" s="9" t="s">
        <v>5520</v>
      </c>
      <c r="S30" s="9"/>
      <c r="T30" s="4" t="s">
        <v>21</v>
      </c>
      <c r="U30" s="10"/>
      <c r="V30" s="6"/>
      <c r="W30" s="11" t="s">
        <v>5521</v>
      </c>
      <c r="X30" s="3" t="s">
        <v>3144</v>
      </c>
      <c r="Y30" s="11" t="s">
        <v>5521</v>
      </c>
      <c r="Z30" s="3" t="s">
        <v>177</v>
      </c>
      <c r="AA30" s="11" t="s">
        <v>5521</v>
      </c>
      <c r="AB30" s="3" t="s">
        <v>3146</v>
      </c>
      <c r="AC30" s="3" t="s">
        <v>3145</v>
      </c>
      <c r="AD30" s="3" t="s">
        <v>21</v>
      </c>
      <c r="AE30" s="6"/>
      <c r="AF30" s="3" t="s">
        <v>21</v>
      </c>
      <c r="AG30" s="3"/>
      <c r="AH30" s="8" t="s">
        <v>788</v>
      </c>
      <c r="AI30" s="3" t="s">
        <v>549</v>
      </c>
      <c r="AJ30" s="3" t="s">
        <v>21</v>
      </c>
      <c r="AK30" s="3"/>
      <c r="AL30" s="3" t="s">
        <v>21</v>
      </c>
      <c r="AM30" s="3"/>
      <c r="AN30" s="10"/>
      <c r="AO30" s="10"/>
      <c r="AP30" s="10"/>
      <c r="AQ30" s="10"/>
      <c r="AR30" s="10"/>
      <c r="AS30" s="10"/>
      <c r="AT30" s="10"/>
      <c r="AU30" s="10"/>
      <c r="AV30" s="10"/>
      <c r="AW30" s="10"/>
      <c r="AX30" s="10"/>
      <c r="AY30" s="15">
        <v>43693</v>
      </c>
      <c r="AZ30" s="10"/>
      <c r="BA30" s="10"/>
      <c r="BB30" s="3"/>
      <c r="BC30" s="10"/>
      <c r="BD30" s="10"/>
      <c r="BE30" s="10"/>
      <c r="BF30" s="10"/>
      <c r="BG30" s="3"/>
      <c r="BH30" s="3" t="s">
        <v>21</v>
      </c>
      <c r="BI30" s="3"/>
      <c r="BJ30" s="3"/>
      <c r="BK30" s="3" t="s">
        <v>21</v>
      </c>
      <c r="BL30" s="3"/>
      <c r="BM30" s="3"/>
      <c r="BN30" s="3" t="s">
        <v>21</v>
      </c>
      <c r="BO30" s="3"/>
      <c r="BP30" s="3"/>
      <c r="BQ30" s="14"/>
      <c r="BR30" s="131"/>
    </row>
    <row r="33" spans="1:41" s="89" customFormat="1" ht="31.15" customHeight="1" x14ac:dyDescent="0.2">
      <c r="A33" s="213" t="s">
        <v>4659</v>
      </c>
      <c r="B33" s="215" t="s">
        <v>941</v>
      </c>
      <c r="C33" s="215" t="s">
        <v>4660</v>
      </c>
      <c r="D33" s="213" t="s">
        <v>4661</v>
      </c>
      <c r="E33" s="213"/>
      <c r="F33" s="213"/>
      <c r="G33" s="213"/>
      <c r="H33" s="213"/>
      <c r="I33" s="213" t="s">
        <v>4662</v>
      </c>
      <c r="J33" s="213" t="s">
        <v>3274</v>
      </c>
      <c r="K33" s="213"/>
      <c r="L33" s="213"/>
      <c r="M33" s="213"/>
      <c r="N33" s="213"/>
      <c r="O33" s="213"/>
      <c r="P33" s="213" t="s">
        <v>4663</v>
      </c>
      <c r="Q33" s="213"/>
      <c r="R33" s="213"/>
      <c r="S33" s="213"/>
      <c r="T33" s="213"/>
      <c r="U33" s="213"/>
      <c r="V33" s="213"/>
      <c r="W33" s="213"/>
      <c r="X33" s="213"/>
      <c r="Y33" s="213" t="s">
        <v>4664</v>
      </c>
      <c r="Z33" s="213"/>
      <c r="AA33" s="213"/>
      <c r="AB33" s="213"/>
      <c r="AC33" s="213"/>
      <c r="AD33" s="213"/>
      <c r="AE33" s="213"/>
      <c r="AF33" s="213"/>
      <c r="AG33" s="213"/>
      <c r="AH33" s="213"/>
      <c r="AI33" s="213" t="s">
        <v>4665</v>
      </c>
      <c r="AJ33" s="213"/>
      <c r="AK33" s="213"/>
      <c r="AL33" s="213" t="s">
        <v>4666</v>
      </c>
      <c r="AM33" s="213"/>
      <c r="AN33" s="213" t="s">
        <v>4667</v>
      </c>
      <c r="AO33" s="213" t="s">
        <v>52</v>
      </c>
    </row>
    <row r="34" spans="1:41" s="89" customFormat="1" ht="75.599999999999994" customHeight="1" x14ac:dyDescent="0.2">
      <c r="A34" s="213"/>
      <c r="B34" s="216"/>
      <c r="C34" s="216"/>
      <c r="D34" s="106" t="s">
        <v>4668</v>
      </c>
      <c r="E34" s="106" t="s">
        <v>4669</v>
      </c>
      <c r="F34" s="106" t="s">
        <v>4670</v>
      </c>
      <c r="G34" s="106" t="s">
        <v>3145</v>
      </c>
      <c r="H34" s="106" t="s">
        <v>3148</v>
      </c>
      <c r="I34" s="213"/>
      <c r="J34" s="106" t="s">
        <v>29</v>
      </c>
      <c r="K34" s="106" t="s">
        <v>35</v>
      </c>
      <c r="L34" s="106" t="s">
        <v>68</v>
      </c>
      <c r="M34" s="106" t="s">
        <v>134</v>
      </c>
      <c r="N34" s="106" t="s">
        <v>45</v>
      </c>
      <c r="O34" s="106" t="s">
        <v>4671</v>
      </c>
      <c r="P34" s="106" t="s">
        <v>1080</v>
      </c>
      <c r="Q34" s="106" t="s">
        <v>963</v>
      </c>
      <c r="R34" s="106" t="s">
        <v>3149</v>
      </c>
      <c r="S34" s="106" t="s">
        <v>3150</v>
      </c>
      <c r="T34" s="106" t="s">
        <v>3129</v>
      </c>
      <c r="U34" s="106" t="s">
        <v>3151</v>
      </c>
      <c r="V34" s="106" t="s">
        <v>957</v>
      </c>
      <c r="W34" s="106" t="s">
        <v>2417</v>
      </c>
      <c r="X34" s="106" t="s">
        <v>4672</v>
      </c>
      <c r="Y34" s="106" t="s">
        <v>1080</v>
      </c>
      <c r="Z34" s="106" t="s">
        <v>963</v>
      </c>
      <c r="AA34" s="106" t="s">
        <v>2367</v>
      </c>
      <c r="AB34" s="106" t="s">
        <v>3149</v>
      </c>
      <c r="AC34" s="106" t="s">
        <v>3150</v>
      </c>
      <c r="AD34" s="106" t="s">
        <v>3129</v>
      </c>
      <c r="AE34" s="106" t="s">
        <v>3151</v>
      </c>
      <c r="AF34" s="106" t="s">
        <v>32</v>
      </c>
      <c r="AG34" s="106" t="s">
        <v>48</v>
      </c>
      <c r="AH34" s="106" t="s">
        <v>3152</v>
      </c>
      <c r="AI34" s="106" t="s">
        <v>4673</v>
      </c>
      <c r="AJ34" s="106" t="s">
        <v>3149</v>
      </c>
      <c r="AK34" s="106" t="s">
        <v>4674</v>
      </c>
      <c r="AL34" s="106" t="s">
        <v>4675</v>
      </c>
      <c r="AM34" s="106" t="s">
        <v>4676</v>
      </c>
      <c r="AN34" s="213"/>
      <c r="AO34" s="213"/>
    </row>
    <row r="35" spans="1:41" s="72" customFormat="1" ht="52.9" customHeight="1" x14ac:dyDescent="0.2">
      <c r="A35" s="36"/>
      <c r="B35" s="73"/>
      <c r="C35" s="106">
        <f>SUM(D35:H35)</f>
        <v>24</v>
      </c>
      <c r="D35" s="38">
        <f>SUM((COUNTIF($AB$7:$AB$40,"HT")+(COUNTIF($AB$7:$AB$40,"TK")+(COUNTIF($AB$7:$AB$40,"TP"))+(COUNTIF($AB$7:$AB$40,"TTT")))))</f>
        <v>1</v>
      </c>
      <c r="E35" s="38">
        <f>SUM((COUNTIF($AB$7:$AB$40,"PHT")+(COUNTIF($AB$7:$AB$40,"PK")+(COUNTIF($AB$7:$AB$40,"PP"))+(COUNTIF($AB$7:$AB$40,"PTT")))))</f>
        <v>1</v>
      </c>
      <c r="F35" s="38">
        <f>SUM((COUNTIF($AB$7:$AB$40,"TBM")+(COUNTIF($AB$7:$AB$40,"TT"))))</f>
        <v>1</v>
      </c>
      <c r="G35" s="38">
        <f>COUNTIF($AB$7:$AB$40,"NV")</f>
        <v>21</v>
      </c>
      <c r="H35" s="38">
        <f>COUNTIF($AB$7:$AB$40,"GV")</f>
        <v>0</v>
      </c>
      <c r="I35" s="38">
        <f>COUNTIF($D$7:$D$40,"x")</f>
        <v>1</v>
      </c>
      <c r="J35" s="38">
        <f>COUNTIF($AJ$7:$AJ$40,"TS")</f>
        <v>0</v>
      </c>
      <c r="K35" s="38">
        <f>COUNTIF($AJ$7:$AJ$40,"THS")</f>
        <v>2</v>
      </c>
      <c r="L35" s="38">
        <f>COUNTIF($AJ$7:$AJ$40,"DH")</f>
        <v>10</v>
      </c>
      <c r="M35" s="38">
        <f>COUNTIF($AJ$7:$AJ$40,"CD")</f>
        <v>1</v>
      </c>
      <c r="N35" s="38">
        <f>COUNTIF($AJ$7:$AJ$30,"TC")</f>
        <v>4</v>
      </c>
      <c r="O35" s="38">
        <f>COUNTIF($AJ$7:$AJ$30,"")</f>
        <v>7</v>
      </c>
      <c r="P35" s="38">
        <f>COUNTIF($BA$7:$BA$40,"A")</f>
        <v>8</v>
      </c>
      <c r="Q35" s="38">
        <f>COUNTIF($BA$7:$BA$40,"B")</f>
        <v>1</v>
      </c>
      <c r="R35" s="38">
        <f>COUNTIF($BA$7:$BA$40,"TC")</f>
        <v>4</v>
      </c>
      <c r="S35" s="38">
        <f>COUNTIF($BA$7:$BA$40,"CD")</f>
        <v>0</v>
      </c>
      <c r="T35" s="38">
        <f>COUNTIF($BA$7:$BA$40,"DH")</f>
        <v>0</v>
      </c>
      <c r="U35" s="38">
        <f>COUNTIF($BA$7:$BA$40,"THS")</f>
        <v>0</v>
      </c>
      <c r="V35" s="38">
        <f>COUNTIF($BB$7:$BB$40,"IC3")</f>
        <v>0</v>
      </c>
      <c r="W35" s="38">
        <f>COUNTIF($BA$7:$BA$40,"UD CNTT CB")</f>
        <v>1</v>
      </c>
      <c r="X35" s="38">
        <f>COUNTIF($BA$7:$BA$40,"UD CNTT NC")</f>
        <v>0</v>
      </c>
      <c r="Y35" s="120">
        <f>SUM((COUNTIF($BG$7:$BG$40,"A"))+(COUNTIF($BG$7:$BG$40,"A1")))</f>
        <v>1</v>
      </c>
      <c r="Z35" s="120">
        <f>SUM((COUNTIF($BG$7:$BG$40,"B"))+(COUNTIF($BG$7:$BG$40,"A2")))</f>
        <v>9</v>
      </c>
      <c r="AA35" s="38">
        <f>COUNTIF($BG$7:$BG$40,"C")</f>
        <v>0</v>
      </c>
      <c r="AB35" s="38">
        <f>COUNTIF($BG$7:$BG$40,"TC")</f>
        <v>0</v>
      </c>
      <c r="AC35" s="38">
        <f>COUNTIF($BG$7:$BG$40,"CD")</f>
        <v>0</v>
      </c>
      <c r="AD35" s="38">
        <f>COUNTIF($BG$7:$BG$40,"DH")</f>
        <v>0</v>
      </c>
      <c r="AE35" s="38">
        <f>COUNTIF($BG$7:$BG$40,"THS")</f>
        <v>0</v>
      </c>
      <c r="AF35" s="38">
        <f>COUNTIF($BG$7:$BG$40,"B1")</f>
        <v>3</v>
      </c>
      <c r="AG35" s="38">
        <f>COUNTIF($BG$7:$BG$40,"B2")</f>
        <v>0</v>
      </c>
      <c r="AH35" s="38">
        <f>COUNTIF($BG$7:$BG$40,"C1")</f>
        <v>0</v>
      </c>
      <c r="AI35" s="38">
        <f>COUNTIF($BH$7:$BH$40,"Sơ cấp")</f>
        <v>8</v>
      </c>
      <c r="AJ35" s="38">
        <f>COUNTIF($BH$7:$BH$40,"Trung cấp")</f>
        <v>3</v>
      </c>
      <c r="AK35" s="38">
        <f>COUNTIF($BH$7:$BH$40,"Cao cấp")</f>
        <v>0</v>
      </c>
      <c r="AL35" s="38">
        <f>COUNTIF($X$7:$X$40,"Sở GDĐT TPHCM")</f>
        <v>13</v>
      </c>
      <c r="AM35" s="38">
        <f>COUNTIF($X$7:$X$40,"Trường CĐ Lý Tự Trọng TPHCM")</f>
        <v>11</v>
      </c>
      <c r="AN35" s="38">
        <f>COUNTIF($AG$7:$AG$40,"x")</f>
        <v>5</v>
      </c>
      <c r="AO35" s="38">
        <f>COUNTIF($F$7:$F$40,"Nữ")</f>
        <v>10</v>
      </c>
    </row>
    <row r="1276" spans="42:42" x14ac:dyDescent="0.25">
      <c r="AP1276" s="1">
        <f>COUNTIF(AJ7:AJ8,"Thạc sỹ")</f>
        <v>0</v>
      </c>
    </row>
  </sheetData>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M4" zoomScaleNormal="100" zoomScaleSheetLayoutView="90" workbookViewId="0">
      <pane ySplit="3" topLeftCell="A7" activePane="bottomLeft" state="frozen"/>
      <selection activeCell="A4" sqref="A4"/>
      <selection pane="bottomLeft" activeCell="Q12" sqref="Q12"/>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5228</v>
      </c>
      <c r="B7" s="2" t="s">
        <v>153</v>
      </c>
      <c r="C7" s="6"/>
      <c r="D7" s="10" t="s">
        <v>938</v>
      </c>
      <c r="E7" s="6" t="s">
        <v>938</v>
      </c>
      <c r="F7" s="3" t="s">
        <v>19</v>
      </c>
      <c r="G7" s="3" t="s">
        <v>1050</v>
      </c>
      <c r="H7" s="3" t="s">
        <v>154</v>
      </c>
      <c r="I7" s="3" t="s">
        <v>2603</v>
      </c>
      <c r="J7" s="3" t="s">
        <v>948</v>
      </c>
      <c r="K7" s="4" t="s">
        <v>1936</v>
      </c>
      <c r="L7" s="5" t="s">
        <v>1937</v>
      </c>
      <c r="M7" s="4" t="s">
        <v>1115</v>
      </c>
      <c r="N7" s="4" t="s">
        <v>2652</v>
      </c>
      <c r="O7" s="10" t="s">
        <v>2505</v>
      </c>
      <c r="P7" s="10" t="s">
        <v>2667</v>
      </c>
      <c r="Q7" s="4" t="s">
        <v>1938</v>
      </c>
      <c r="R7" s="6"/>
      <c r="S7" s="4" t="s">
        <v>1939</v>
      </c>
      <c r="T7" s="4" t="s">
        <v>1940</v>
      </c>
      <c r="U7" s="10" t="s">
        <v>2876</v>
      </c>
      <c r="V7" s="6"/>
      <c r="W7" s="7" t="s">
        <v>72</v>
      </c>
      <c r="X7" s="10" t="s">
        <v>33</v>
      </c>
      <c r="Y7" s="7" t="s">
        <v>155</v>
      </c>
      <c r="Z7" s="3" t="s">
        <v>24</v>
      </c>
      <c r="AA7" s="7" t="s">
        <v>155</v>
      </c>
      <c r="AB7" s="3" t="s">
        <v>4695</v>
      </c>
      <c r="AC7" s="3" t="s">
        <v>133</v>
      </c>
      <c r="AD7" s="7" t="s">
        <v>56</v>
      </c>
      <c r="AE7" s="6"/>
      <c r="AF7" s="7" t="s">
        <v>156</v>
      </c>
      <c r="AG7" s="7" t="s">
        <v>938</v>
      </c>
      <c r="AH7" s="3" t="s">
        <v>27</v>
      </c>
      <c r="AI7" s="3" t="s">
        <v>28</v>
      </c>
      <c r="AJ7" s="3" t="s">
        <v>3151</v>
      </c>
      <c r="AK7" s="8" t="s">
        <v>3139</v>
      </c>
      <c r="AL7" s="8" t="s">
        <v>3166</v>
      </c>
      <c r="AM7" s="8" t="s">
        <v>4479</v>
      </c>
      <c r="AN7" s="13" t="s">
        <v>4480</v>
      </c>
      <c r="AO7" s="136" t="s">
        <v>3312</v>
      </c>
      <c r="AP7" s="3" t="s">
        <v>3503</v>
      </c>
      <c r="AQ7" s="8" t="s">
        <v>3557</v>
      </c>
      <c r="AR7" s="10" t="s">
        <v>2472</v>
      </c>
      <c r="AS7" s="3"/>
      <c r="AT7" s="3"/>
      <c r="AU7" s="3"/>
      <c r="AV7" s="3"/>
      <c r="AW7" s="3"/>
      <c r="AX7" s="3" t="s">
        <v>2417</v>
      </c>
      <c r="AY7" s="8" t="s">
        <v>4707</v>
      </c>
      <c r="AZ7" s="44" t="s">
        <v>3144</v>
      </c>
      <c r="BA7" s="3" t="s">
        <v>2417</v>
      </c>
      <c r="BB7" s="3"/>
      <c r="BC7" s="3" t="s">
        <v>2367</v>
      </c>
      <c r="BD7" s="3" t="s">
        <v>32</v>
      </c>
      <c r="BE7" s="8" t="s">
        <v>3229</v>
      </c>
      <c r="BF7" s="10" t="s">
        <v>3397</v>
      </c>
      <c r="BG7" s="3" t="s">
        <v>2367</v>
      </c>
      <c r="BH7" s="3" t="s">
        <v>30</v>
      </c>
      <c r="BI7" s="8" t="s">
        <v>4481</v>
      </c>
      <c r="BJ7" s="3" t="s">
        <v>4482</v>
      </c>
      <c r="BK7" s="3" t="s">
        <v>21</v>
      </c>
      <c r="BL7" s="3"/>
      <c r="BM7" s="3"/>
      <c r="BN7" s="8" t="s">
        <v>4483</v>
      </c>
      <c r="BO7" s="8" t="s">
        <v>4484</v>
      </c>
      <c r="BP7" s="8" t="s">
        <v>4485</v>
      </c>
      <c r="BQ7" s="26" t="s">
        <v>4486</v>
      </c>
      <c r="BR7" s="131" t="s">
        <v>3233</v>
      </c>
    </row>
    <row r="8" spans="1:70" s="161" customFormat="1" ht="40.15" customHeight="1" x14ac:dyDescent="0.25">
      <c r="A8" s="13" t="s">
        <v>5229</v>
      </c>
      <c r="B8" s="2" t="s">
        <v>182</v>
      </c>
      <c r="C8" s="10"/>
      <c r="D8" s="10" t="s">
        <v>938</v>
      </c>
      <c r="E8" s="10" t="s">
        <v>938</v>
      </c>
      <c r="F8" s="3" t="s">
        <v>19</v>
      </c>
      <c r="G8" s="3" t="s">
        <v>1020</v>
      </c>
      <c r="H8" s="3" t="s">
        <v>183</v>
      </c>
      <c r="I8" s="3" t="s">
        <v>2601</v>
      </c>
      <c r="J8" s="3" t="s">
        <v>948</v>
      </c>
      <c r="K8" s="4" t="s">
        <v>1325</v>
      </c>
      <c r="L8" s="5" t="s">
        <v>1326</v>
      </c>
      <c r="M8" s="4" t="s">
        <v>1130</v>
      </c>
      <c r="N8" s="4" t="s">
        <v>2652</v>
      </c>
      <c r="O8" s="10" t="s">
        <v>2654</v>
      </c>
      <c r="P8" s="10" t="s">
        <v>2678</v>
      </c>
      <c r="Q8" s="4" t="s">
        <v>1327</v>
      </c>
      <c r="R8" s="6"/>
      <c r="S8" s="4" t="s">
        <v>1328</v>
      </c>
      <c r="T8" s="4" t="s">
        <v>21</v>
      </c>
      <c r="U8" s="10" t="s">
        <v>2875</v>
      </c>
      <c r="V8" s="6"/>
      <c r="W8" s="7" t="s">
        <v>184</v>
      </c>
      <c r="X8" s="3" t="s">
        <v>33</v>
      </c>
      <c r="Y8" s="7" t="s">
        <v>185</v>
      </c>
      <c r="Z8" s="3" t="s">
        <v>24</v>
      </c>
      <c r="AA8" s="7" t="s">
        <v>186</v>
      </c>
      <c r="AB8" s="3" t="s">
        <v>4698</v>
      </c>
      <c r="AC8" s="3" t="s">
        <v>2346</v>
      </c>
      <c r="AD8" s="11" t="s">
        <v>4856</v>
      </c>
      <c r="AE8" s="6"/>
      <c r="AF8" s="3" t="s">
        <v>21</v>
      </c>
      <c r="AG8" s="3"/>
      <c r="AH8" s="3" t="s">
        <v>27</v>
      </c>
      <c r="AI8" s="3" t="s">
        <v>28</v>
      </c>
      <c r="AJ8" s="3" t="s">
        <v>3151</v>
      </c>
      <c r="AK8" s="8" t="s">
        <v>3139</v>
      </c>
      <c r="AL8" s="8" t="s">
        <v>3635</v>
      </c>
      <c r="AM8" s="19" t="s">
        <v>2472</v>
      </c>
      <c r="AN8" s="13" t="s">
        <v>4472</v>
      </c>
      <c r="AO8" s="10" t="s">
        <v>3233</v>
      </c>
      <c r="AP8" s="8" t="s">
        <v>4474</v>
      </c>
      <c r="AQ8" s="8" t="s">
        <v>4475</v>
      </c>
      <c r="AR8" s="8" t="s">
        <v>4476</v>
      </c>
      <c r="AS8" s="3"/>
      <c r="AT8" s="3"/>
      <c r="AU8" s="3"/>
      <c r="AV8" s="3"/>
      <c r="AW8" s="3"/>
      <c r="AX8" s="3" t="s">
        <v>2417</v>
      </c>
      <c r="AY8" s="44">
        <v>36523</v>
      </c>
      <c r="AZ8" s="8" t="s">
        <v>3353</v>
      </c>
      <c r="BA8" s="3" t="s">
        <v>2417</v>
      </c>
      <c r="BB8" s="3"/>
      <c r="BC8" s="3" t="s">
        <v>963</v>
      </c>
      <c r="BD8" s="3" t="s">
        <v>937</v>
      </c>
      <c r="BE8" s="8" t="s">
        <v>3234</v>
      </c>
      <c r="BF8" s="10" t="s">
        <v>3144</v>
      </c>
      <c r="BG8" s="3" t="s">
        <v>963</v>
      </c>
      <c r="BH8" s="3" t="s">
        <v>45</v>
      </c>
      <c r="BI8" s="8" t="s">
        <v>4175</v>
      </c>
      <c r="BJ8" s="3" t="s">
        <v>3459</v>
      </c>
      <c r="BK8" s="3" t="s">
        <v>21</v>
      </c>
      <c r="BL8" s="3"/>
      <c r="BM8" s="3"/>
      <c r="BN8" s="3" t="s">
        <v>4461</v>
      </c>
      <c r="BO8" s="8" t="s">
        <v>4477</v>
      </c>
      <c r="BP8" s="3" t="s">
        <v>3459</v>
      </c>
      <c r="BQ8" s="26" t="s">
        <v>4478</v>
      </c>
      <c r="BR8" s="131" t="s">
        <v>3233</v>
      </c>
    </row>
    <row r="9" spans="1:70" s="161" customFormat="1" ht="40.15" customHeight="1" x14ac:dyDescent="0.25">
      <c r="A9" s="13" t="s">
        <v>5230</v>
      </c>
      <c r="B9" s="2" t="s">
        <v>140</v>
      </c>
      <c r="C9" s="10"/>
      <c r="D9" s="10" t="s">
        <v>938</v>
      </c>
      <c r="E9" s="10" t="s">
        <v>938</v>
      </c>
      <c r="F9" s="3" t="s">
        <v>52</v>
      </c>
      <c r="G9" s="3" t="s">
        <v>979</v>
      </c>
      <c r="H9" s="3" t="s">
        <v>141</v>
      </c>
      <c r="I9" s="10" t="s">
        <v>945</v>
      </c>
      <c r="J9" s="3" t="s">
        <v>948</v>
      </c>
      <c r="K9" s="4" t="s">
        <v>1786</v>
      </c>
      <c r="L9" s="5" t="s">
        <v>1787</v>
      </c>
      <c r="M9" s="4" t="s">
        <v>1130</v>
      </c>
      <c r="N9" s="4" t="s">
        <v>2652</v>
      </c>
      <c r="O9" s="10" t="s">
        <v>2654</v>
      </c>
      <c r="P9" s="10" t="s">
        <v>2679</v>
      </c>
      <c r="Q9" s="4" t="s">
        <v>1788</v>
      </c>
      <c r="R9" s="6"/>
      <c r="S9" s="4" t="s">
        <v>1789</v>
      </c>
      <c r="T9" s="4" t="s">
        <v>21</v>
      </c>
      <c r="U9" s="10" t="s">
        <v>2877</v>
      </c>
      <c r="V9" s="6"/>
      <c r="W9" s="7" t="s">
        <v>41</v>
      </c>
      <c r="X9" s="3" t="s">
        <v>33</v>
      </c>
      <c r="Y9" s="7" t="s">
        <v>41</v>
      </c>
      <c r="Z9" s="3" t="s">
        <v>24</v>
      </c>
      <c r="AA9" s="7" t="s">
        <v>41</v>
      </c>
      <c r="AB9" s="3" t="s">
        <v>4695</v>
      </c>
      <c r="AC9" s="3" t="s">
        <v>133</v>
      </c>
      <c r="AD9" s="7" t="s">
        <v>142</v>
      </c>
      <c r="AE9" s="6"/>
      <c r="AF9" s="7" t="s">
        <v>143</v>
      </c>
      <c r="AG9" s="7" t="s">
        <v>938</v>
      </c>
      <c r="AH9" s="3" t="s">
        <v>27</v>
      </c>
      <c r="AI9" s="3" t="s">
        <v>28</v>
      </c>
      <c r="AJ9" s="3" t="s">
        <v>3151</v>
      </c>
      <c r="AK9" s="8" t="s">
        <v>3803</v>
      </c>
      <c r="AL9" s="8" t="s">
        <v>4455</v>
      </c>
      <c r="AM9" s="8" t="s">
        <v>4456</v>
      </c>
      <c r="AN9" s="13" t="s">
        <v>4457</v>
      </c>
      <c r="AO9" s="13" t="s">
        <v>4416</v>
      </c>
      <c r="AP9" s="10" t="s">
        <v>966</v>
      </c>
      <c r="AQ9" s="13" t="s">
        <v>4458</v>
      </c>
      <c r="AR9" s="10" t="s">
        <v>3326</v>
      </c>
      <c r="AS9" s="3"/>
      <c r="AT9" s="3"/>
      <c r="AU9" s="3"/>
      <c r="AV9" s="3"/>
      <c r="AW9" s="3"/>
      <c r="AX9" s="3" t="s">
        <v>1080</v>
      </c>
      <c r="AY9" s="44">
        <v>38636</v>
      </c>
      <c r="AZ9" s="44" t="s">
        <v>3971</v>
      </c>
      <c r="BA9" s="3" t="s">
        <v>1080</v>
      </c>
      <c r="BB9" s="3"/>
      <c r="BC9" s="3" t="s">
        <v>68</v>
      </c>
      <c r="BD9" s="3" t="s">
        <v>3152</v>
      </c>
      <c r="BE9" s="3" t="s">
        <v>3226</v>
      </c>
      <c r="BF9" s="10" t="s">
        <v>4459</v>
      </c>
      <c r="BG9" s="10" t="s">
        <v>4700</v>
      </c>
      <c r="BH9" s="3" t="s">
        <v>45</v>
      </c>
      <c r="BI9" s="8" t="s">
        <v>4460</v>
      </c>
      <c r="BJ9" s="3" t="s">
        <v>4214</v>
      </c>
      <c r="BK9" s="3" t="s">
        <v>21</v>
      </c>
      <c r="BL9" s="3"/>
      <c r="BM9" s="3"/>
      <c r="BN9" s="3" t="s">
        <v>4461</v>
      </c>
      <c r="BO9" s="8" t="s">
        <v>4462</v>
      </c>
      <c r="BP9" s="3" t="s">
        <v>3459</v>
      </c>
      <c r="BQ9" s="26" t="s">
        <v>4463</v>
      </c>
      <c r="BR9" s="131" t="s">
        <v>3233</v>
      </c>
    </row>
    <row r="10" spans="1:70" s="161" customFormat="1" ht="40.15" customHeight="1" x14ac:dyDescent="0.25">
      <c r="A10" s="13" t="s">
        <v>5231</v>
      </c>
      <c r="B10" s="2" t="s">
        <v>474</v>
      </c>
      <c r="C10" s="10"/>
      <c r="D10" s="10" t="s">
        <v>938</v>
      </c>
      <c r="E10" s="10" t="s">
        <v>938</v>
      </c>
      <c r="F10" s="3" t="s">
        <v>52</v>
      </c>
      <c r="G10" s="3" t="s">
        <v>993</v>
      </c>
      <c r="H10" s="3" t="s">
        <v>475</v>
      </c>
      <c r="I10" s="3" t="s">
        <v>944</v>
      </c>
      <c r="J10" s="3" t="s">
        <v>948</v>
      </c>
      <c r="K10" s="4" t="s">
        <v>1362</v>
      </c>
      <c r="L10" s="5" t="s">
        <v>1363</v>
      </c>
      <c r="M10" s="4" t="s">
        <v>1115</v>
      </c>
      <c r="N10" s="4" t="s">
        <v>2652</v>
      </c>
      <c r="O10" s="10" t="s">
        <v>2505</v>
      </c>
      <c r="P10" s="10" t="s">
        <v>2680</v>
      </c>
      <c r="Q10" s="4" t="s">
        <v>1364</v>
      </c>
      <c r="R10" s="6"/>
      <c r="S10" s="9" t="s">
        <v>1365</v>
      </c>
      <c r="T10" s="19" t="s">
        <v>1366</v>
      </c>
      <c r="U10" s="10" t="s">
        <v>2878</v>
      </c>
      <c r="V10" s="6"/>
      <c r="W10" s="7" t="s">
        <v>132</v>
      </c>
      <c r="X10" s="3" t="s">
        <v>33</v>
      </c>
      <c r="Y10" s="7" t="s">
        <v>476</v>
      </c>
      <c r="Z10" s="3" t="s">
        <v>86</v>
      </c>
      <c r="AA10" s="7" t="s">
        <v>476</v>
      </c>
      <c r="AB10" s="3" t="s">
        <v>3146</v>
      </c>
      <c r="AC10" s="3" t="s">
        <v>3145</v>
      </c>
      <c r="AD10" s="3" t="s">
        <v>21</v>
      </c>
      <c r="AE10" s="6"/>
      <c r="AF10" s="3" t="s">
        <v>21</v>
      </c>
      <c r="AG10" s="3"/>
      <c r="AH10" s="3" t="s">
        <v>27</v>
      </c>
      <c r="AI10" s="3" t="s">
        <v>28</v>
      </c>
      <c r="AJ10" s="3" t="s">
        <v>3151</v>
      </c>
      <c r="AK10" s="8" t="s">
        <v>3139</v>
      </c>
      <c r="AL10" s="8" t="s">
        <v>3168</v>
      </c>
      <c r="AM10" s="8" t="s">
        <v>4487</v>
      </c>
      <c r="AN10" s="13" t="s">
        <v>4488</v>
      </c>
      <c r="AO10" s="13" t="s">
        <v>4440</v>
      </c>
      <c r="AP10" s="10" t="s">
        <v>966</v>
      </c>
      <c r="AQ10" s="13" t="s">
        <v>4489</v>
      </c>
      <c r="AR10" s="10" t="s">
        <v>3397</v>
      </c>
      <c r="AS10" s="10"/>
      <c r="AT10" s="10"/>
      <c r="AU10" s="10"/>
      <c r="AV10" s="10"/>
      <c r="AW10" s="10"/>
      <c r="AX10" s="3" t="s">
        <v>68</v>
      </c>
      <c r="AY10" s="13" t="s">
        <v>1129</v>
      </c>
      <c r="AZ10" s="44" t="s">
        <v>3522</v>
      </c>
      <c r="BA10" s="3" t="s">
        <v>4700</v>
      </c>
      <c r="BB10" s="3"/>
      <c r="BC10" s="8" t="s">
        <v>3372</v>
      </c>
      <c r="BD10" s="3" t="s">
        <v>32</v>
      </c>
      <c r="BE10" s="8" t="s">
        <v>4490</v>
      </c>
      <c r="BF10" s="13" t="s">
        <v>4491</v>
      </c>
      <c r="BG10" s="3" t="s">
        <v>32</v>
      </c>
      <c r="BH10" s="135" t="s">
        <v>45</v>
      </c>
      <c r="BI10" s="3"/>
      <c r="BJ10" s="3"/>
      <c r="BK10" s="3" t="s">
        <v>21</v>
      </c>
      <c r="BL10" s="3"/>
      <c r="BM10" s="3"/>
      <c r="BN10" s="3" t="s">
        <v>21</v>
      </c>
      <c r="BO10" s="3"/>
      <c r="BP10" s="3"/>
      <c r="BQ10" s="26" t="s">
        <v>4492</v>
      </c>
      <c r="BR10" s="131" t="s">
        <v>3233</v>
      </c>
    </row>
    <row r="11" spans="1:70" s="161" customFormat="1" ht="40.15" customHeight="1" x14ac:dyDescent="0.25">
      <c r="A11" s="13" t="s">
        <v>5232</v>
      </c>
      <c r="B11" s="2" t="s">
        <v>2478</v>
      </c>
      <c r="C11" s="6"/>
      <c r="D11" s="6"/>
      <c r="E11" s="6"/>
      <c r="F11" s="3" t="s">
        <v>52</v>
      </c>
      <c r="G11" s="3" t="s">
        <v>1072</v>
      </c>
      <c r="H11" s="3" t="s">
        <v>893</v>
      </c>
      <c r="I11" s="3" t="s">
        <v>948</v>
      </c>
      <c r="J11" s="3" t="s">
        <v>948</v>
      </c>
      <c r="K11" s="4" t="s">
        <v>2080</v>
      </c>
      <c r="L11" s="12" t="s">
        <v>2081</v>
      </c>
      <c r="M11" s="4" t="s">
        <v>2082</v>
      </c>
      <c r="N11" s="4" t="s">
        <v>2652</v>
      </c>
      <c r="O11" s="10" t="s">
        <v>2505</v>
      </c>
      <c r="P11" s="10" t="s">
        <v>2687</v>
      </c>
      <c r="Q11" s="4" t="s">
        <v>2083</v>
      </c>
      <c r="R11" s="6"/>
      <c r="S11" s="4" t="s">
        <v>2084</v>
      </c>
      <c r="T11" s="4" t="s">
        <v>2085</v>
      </c>
      <c r="U11" s="10" t="s">
        <v>2886</v>
      </c>
      <c r="V11" s="6"/>
      <c r="W11" s="11" t="s">
        <v>1108</v>
      </c>
      <c r="X11" s="10" t="s">
        <v>33</v>
      </c>
      <c r="Y11" s="7" t="s">
        <v>749</v>
      </c>
      <c r="Z11" s="3" t="s">
        <v>86</v>
      </c>
      <c r="AA11" s="7" t="s">
        <v>292</v>
      </c>
      <c r="AB11" s="3" t="s">
        <v>3146</v>
      </c>
      <c r="AC11" s="3" t="s">
        <v>3145</v>
      </c>
      <c r="AD11" s="3" t="s">
        <v>21</v>
      </c>
      <c r="AE11" s="6"/>
      <c r="AF11" s="3" t="s">
        <v>21</v>
      </c>
      <c r="AG11" s="3" t="s">
        <v>938</v>
      </c>
      <c r="AH11" s="3" t="s">
        <v>27</v>
      </c>
      <c r="AI11" s="3" t="s">
        <v>28</v>
      </c>
      <c r="AJ11" s="3" t="s">
        <v>4700</v>
      </c>
      <c r="AK11" s="3" t="s">
        <v>68</v>
      </c>
      <c r="AL11" s="3" t="s">
        <v>5027</v>
      </c>
      <c r="AM11" s="3" t="s">
        <v>5028</v>
      </c>
      <c r="AN11" s="13" t="s">
        <v>1129</v>
      </c>
      <c r="AO11" s="10" t="s">
        <v>3233</v>
      </c>
      <c r="AP11" s="10"/>
      <c r="AQ11" s="10"/>
      <c r="AR11" s="10"/>
      <c r="AS11" s="10"/>
      <c r="AT11" s="10"/>
      <c r="AU11" s="10"/>
      <c r="AV11" s="10"/>
      <c r="AW11" s="10"/>
      <c r="AX11" s="3" t="s">
        <v>68</v>
      </c>
      <c r="AY11" s="13" t="s">
        <v>4766</v>
      </c>
      <c r="AZ11" s="3" t="s">
        <v>5028</v>
      </c>
      <c r="BA11" s="3" t="s">
        <v>4700</v>
      </c>
      <c r="BB11" s="3"/>
      <c r="BC11" s="10" t="s">
        <v>963</v>
      </c>
      <c r="BD11" s="3" t="s">
        <v>937</v>
      </c>
      <c r="BE11" s="13" t="s">
        <v>5029</v>
      </c>
      <c r="BF11" s="10" t="s">
        <v>5030</v>
      </c>
      <c r="BG11" s="3" t="s">
        <v>963</v>
      </c>
      <c r="BH11" s="3" t="s">
        <v>97</v>
      </c>
      <c r="BI11" s="8" t="s">
        <v>4736</v>
      </c>
      <c r="BJ11" s="3" t="s">
        <v>3494</v>
      </c>
      <c r="BK11" s="3" t="s">
        <v>21</v>
      </c>
      <c r="BL11" s="3"/>
      <c r="BM11" s="3"/>
      <c r="BN11" s="3" t="s">
        <v>21</v>
      </c>
      <c r="BO11" s="3"/>
      <c r="BP11" s="3"/>
      <c r="BQ11" s="27" t="s">
        <v>5031</v>
      </c>
      <c r="BR11" s="131"/>
    </row>
    <row r="12" spans="1:70" s="161" customFormat="1" ht="40.15" customHeight="1" x14ac:dyDescent="0.25">
      <c r="A12" s="13" t="s">
        <v>5233</v>
      </c>
      <c r="B12" s="2" t="s">
        <v>761</v>
      </c>
      <c r="C12" s="6"/>
      <c r="D12" s="6"/>
      <c r="E12" s="6"/>
      <c r="F12" s="3" t="s">
        <v>19</v>
      </c>
      <c r="G12" s="3" t="s">
        <v>979</v>
      </c>
      <c r="H12" s="3" t="s">
        <v>762</v>
      </c>
      <c r="I12" s="3" t="s">
        <v>948</v>
      </c>
      <c r="J12" s="3" t="s">
        <v>948</v>
      </c>
      <c r="K12" s="4" t="s">
        <v>1949</v>
      </c>
      <c r="L12" s="5" t="s">
        <v>1950</v>
      </c>
      <c r="M12" s="4" t="s">
        <v>1116</v>
      </c>
      <c r="N12" s="4" t="s">
        <v>2652</v>
      </c>
      <c r="O12" s="10" t="e">
        <v>#N/A</v>
      </c>
      <c r="P12" s="10" t="e">
        <v>#N/A</v>
      </c>
      <c r="Q12" s="4" t="s">
        <v>1951</v>
      </c>
      <c r="R12" s="6"/>
      <c r="S12" s="4" t="s">
        <v>1952</v>
      </c>
      <c r="T12" s="4" t="s">
        <v>21</v>
      </c>
      <c r="U12" s="10" t="s">
        <v>2887</v>
      </c>
      <c r="V12" s="6"/>
      <c r="W12" s="7" t="s">
        <v>763</v>
      </c>
      <c r="X12" s="3" t="s">
        <v>3144</v>
      </c>
      <c r="Y12" s="7" t="s">
        <v>763</v>
      </c>
      <c r="Z12" s="3" t="s">
        <v>177</v>
      </c>
      <c r="AA12" s="7" t="s">
        <v>763</v>
      </c>
      <c r="AB12" s="3" t="s">
        <v>3146</v>
      </c>
      <c r="AC12" s="3" t="s">
        <v>3145</v>
      </c>
      <c r="AD12" s="3" t="s">
        <v>21</v>
      </c>
      <c r="AE12" s="6"/>
      <c r="AF12" s="3" t="s">
        <v>21</v>
      </c>
      <c r="AG12" s="3"/>
      <c r="AH12" s="3" t="s">
        <v>27</v>
      </c>
      <c r="AI12" s="3" t="s">
        <v>28</v>
      </c>
      <c r="AJ12" s="3" t="s">
        <v>4700</v>
      </c>
      <c r="AK12" s="3" t="s">
        <v>68</v>
      </c>
      <c r="AL12" s="3" t="s">
        <v>764</v>
      </c>
      <c r="AM12" s="3" t="s">
        <v>3381</v>
      </c>
      <c r="AN12" s="13" t="s">
        <v>2568</v>
      </c>
      <c r="AO12" s="10" t="s">
        <v>3233</v>
      </c>
      <c r="AP12" s="10"/>
      <c r="AQ12" s="10"/>
      <c r="AR12" s="10"/>
      <c r="AS12" s="10" t="s">
        <v>4778</v>
      </c>
      <c r="AT12" s="13" t="s">
        <v>5357</v>
      </c>
      <c r="AU12" s="10" t="s">
        <v>5358</v>
      </c>
      <c r="AV12" s="10" t="s">
        <v>3233</v>
      </c>
      <c r="AW12" s="10"/>
      <c r="AX12" s="3" t="s">
        <v>963</v>
      </c>
      <c r="AY12" s="13" t="s">
        <v>5020</v>
      </c>
      <c r="AZ12" s="10" t="s">
        <v>3522</v>
      </c>
      <c r="BA12" s="3" t="s">
        <v>963</v>
      </c>
      <c r="BB12" s="3"/>
      <c r="BC12" s="10" t="s">
        <v>963</v>
      </c>
      <c r="BD12" s="3" t="s">
        <v>937</v>
      </c>
      <c r="BE12" s="13" t="s">
        <v>883</v>
      </c>
      <c r="BF12" s="10" t="s">
        <v>3381</v>
      </c>
      <c r="BG12" s="3" t="s">
        <v>963</v>
      </c>
      <c r="BH12" s="3" t="s">
        <v>21</v>
      </c>
      <c r="BI12" s="3"/>
      <c r="BJ12" s="3"/>
      <c r="BK12" s="3" t="s">
        <v>21</v>
      </c>
      <c r="BL12" s="3"/>
      <c r="BM12" s="3"/>
      <c r="BN12" s="3" t="s">
        <v>21</v>
      </c>
      <c r="BO12" s="3"/>
      <c r="BP12" s="3"/>
      <c r="BQ12" s="14"/>
      <c r="BR12" s="131"/>
    </row>
    <row r="13" spans="1:70" s="161" customFormat="1" ht="40.15" customHeight="1" x14ac:dyDescent="0.25">
      <c r="A13" s="13" t="s">
        <v>5234</v>
      </c>
      <c r="B13" s="2" t="s">
        <v>832</v>
      </c>
      <c r="C13" s="6"/>
      <c r="D13" s="6"/>
      <c r="E13" s="6"/>
      <c r="F13" s="3" t="s">
        <v>52</v>
      </c>
      <c r="G13" s="3" t="s">
        <v>982</v>
      </c>
      <c r="H13" s="3" t="s">
        <v>833</v>
      </c>
      <c r="I13" s="3" t="s">
        <v>948</v>
      </c>
      <c r="J13" s="3" t="s">
        <v>948</v>
      </c>
      <c r="K13" s="9" t="s">
        <v>1803</v>
      </c>
      <c r="L13" s="12" t="s">
        <v>1804</v>
      </c>
      <c r="M13" s="4" t="s">
        <v>1116</v>
      </c>
      <c r="N13" s="4" t="s">
        <v>2652</v>
      </c>
      <c r="O13" s="10" t="s">
        <v>2505</v>
      </c>
      <c r="P13" s="10" t="s">
        <v>2681</v>
      </c>
      <c r="Q13" s="4" t="s">
        <v>1805</v>
      </c>
      <c r="R13" s="6"/>
      <c r="S13" s="4" t="s">
        <v>1806</v>
      </c>
      <c r="T13" s="19" t="s">
        <v>1807</v>
      </c>
      <c r="U13" s="10" t="s">
        <v>2880</v>
      </c>
      <c r="V13" s="6"/>
      <c r="W13" s="7" t="s">
        <v>317</v>
      </c>
      <c r="X13" s="3" t="s">
        <v>33</v>
      </c>
      <c r="Y13" s="7" t="s">
        <v>834</v>
      </c>
      <c r="Z13" s="3" t="s">
        <v>86</v>
      </c>
      <c r="AA13" s="7" t="s">
        <v>834</v>
      </c>
      <c r="AB13" s="3" t="s">
        <v>3146</v>
      </c>
      <c r="AC13" s="3" t="s">
        <v>3145</v>
      </c>
      <c r="AD13" s="3" t="s">
        <v>21</v>
      </c>
      <c r="AE13" s="6"/>
      <c r="AF13" s="3" t="s">
        <v>21</v>
      </c>
      <c r="AG13" s="3"/>
      <c r="AH13" s="3" t="s">
        <v>27</v>
      </c>
      <c r="AI13" s="3" t="s">
        <v>28</v>
      </c>
      <c r="AJ13" s="3" t="s">
        <v>4700</v>
      </c>
      <c r="AK13" s="8" t="s">
        <v>4849</v>
      </c>
      <c r="AL13" s="8" t="s">
        <v>5024</v>
      </c>
      <c r="AM13" s="8" t="s">
        <v>5025</v>
      </c>
      <c r="AN13" s="13" t="s">
        <v>5026</v>
      </c>
      <c r="AO13" s="10" t="s">
        <v>3233</v>
      </c>
      <c r="AP13" s="10"/>
      <c r="AQ13" s="10"/>
      <c r="AR13" s="10"/>
      <c r="AS13" s="10"/>
      <c r="AT13" s="10"/>
      <c r="AU13" s="10"/>
      <c r="AV13" s="10"/>
      <c r="AW13" s="10"/>
      <c r="AX13" s="3" t="s">
        <v>963</v>
      </c>
      <c r="AY13" s="13" t="s">
        <v>5010</v>
      </c>
      <c r="AZ13" s="10" t="s">
        <v>3953</v>
      </c>
      <c r="BA13" s="3" t="s">
        <v>963</v>
      </c>
      <c r="BB13" s="3"/>
      <c r="BC13" s="3" t="s">
        <v>963</v>
      </c>
      <c r="BD13" s="3" t="s">
        <v>937</v>
      </c>
      <c r="BE13" s="13" t="s">
        <v>5021</v>
      </c>
      <c r="BF13" s="10" t="s">
        <v>3953</v>
      </c>
      <c r="BG13" s="3" t="s">
        <v>963</v>
      </c>
      <c r="BH13" s="3" t="s">
        <v>97</v>
      </c>
      <c r="BI13" s="8" t="s">
        <v>4736</v>
      </c>
      <c r="BJ13" s="3" t="s">
        <v>3494</v>
      </c>
      <c r="BK13" s="3" t="s">
        <v>2345</v>
      </c>
      <c r="BL13" s="8" t="s">
        <v>4773</v>
      </c>
      <c r="BM13" s="3" t="s">
        <v>5022</v>
      </c>
      <c r="BN13" s="3" t="s">
        <v>21</v>
      </c>
      <c r="BO13" s="3"/>
      <c r="BP13" s="3"/>
      <c r="BQ13" s="27" t="s">
        <v>5023</v>
      </c>
      <c r="BR13" s="131"/>
    </row>
    <row r="14" spans="1:70" s="161" customFormat="1" ht="40.15" customHeight="1" x14ac:dyDescent="0.25">
      <c r="A14" s="13" t="s">
        <v>5235</v>
      </c>
      <c r="B14" s="2" t="s">
        <v>846</v>
      </c>
      <c r="C14" s="6"/>
      <c r="D14" s="6"/>
      <c r="E14" s="6"/>
      <c r="F14" s="3" t="s">
        <v>52</v>
      </c>
      <c r="G14" s="3" t="s">
        <v>1060</v>
      </c>
      <c r="H14" s="3" t="s">
        <v>847</v>
      </c>
      <c r="I14" s="3" t="s">
        <v>948</v>
      </c>
      <c r="J14" s="3" t="s">
        <v>948</v>
      </c>
      <c r="K14" s="4" t="s">
        <v>1293</v>
      </c>
      <c r="L14" s="5" t="s">
        <v>1294</v>
      </c>
      <c r="M14" s="4" t="s">
        <v>1130</v>
      </c>
      <c r="N14" s="4" t="s">
        <v>2652</v>
      </c>
      <c r="O14" s="10" t="s">
        <v>2505</v>
      </c>
      <c r="P14" s="10" t="s">
        <v>2682</v>
      </c>
      <c r="Q14" s="4" t="s">
        <v>1295</v>
      </c>
      <c r="R14" s="6"/>
      <c r="S14" s="4" t="s">
        <v>1296</v>
      </c>
      <c r="T14" s="4" t="s">
        <v>21</v>
      </c>
      <c r="U14" s="10" t="s">
        <v>2881</v>
      </c>
      <c r="V14" s="6"/>
      <c r="W14" s="7" t="s">
        <v>317</v>
      </c>
      <c r="X14" s="3" t="s">
        <v>33</v>
      </c>
      <c r="Y14" s="7" t="s">
        <v>233</v>
      </c>
      <c r="Z14" s="3" t="s">
        <v>86</v>
      </c>
      <c r="AA14" s="7" t="s">
        <v>233</v>
      </c>
      <c r="AB14" s="3" t="s">
        <v>3146</v>
      </c>
      <c r="AC14" s="3" t="s">
        <v>3145</v>
      </c>
      <c r="AD14" s="3" t="s">
        <v>21</v>
      </c>
      <c r="AE14" s="6"/>
      <c r="AF14" s="3" t="s">
        <v>21</v>
      </c>
      <c r="AG14" s="3"/>
      <c r="AH14" s="3" t="s">
        <v>27</v>
      </c>
      <c r="AI14" s="3" t="s">
        <v>28</v>
      </c>
      <c r="AJ14" s="3" t="s">
        <v>4700</v>
      </c>
      <c r="AK14" s="3" t="s">
        <v>68</v>
      </c>
      <c r="AL14" s="3" t="s">
        <v>440</v>
      </c>
      <c r="AM14" s="3" t="s">
        <v>2460</v>
      </c>
      <c r="AN14" s="13" t="s">
        <v>5009</v>
      </c>
      <c r="AO14" s="10" t="s">
        <v>3233</v>
      </c>
      <c r="AP14" s="10"/>
      <c r="AQ14" s="10"/>
      <c r="AR14" s="10"/>
      <c r="AS14" s="10"/>
      <c r="AT14" s="10"/>
      <c r="AU14" s="10"/>
      <c r="AV14" s="10"/>
      <c r="AW14" s="10"/>
      <c r="AX14" s="3" t="s">
        <v>1080</v>
      </c>
      <c r="AY14" s="13" t="s">
        <v>5362</v>
      </c>
      <c r="AZ14" s="10" t="s">
        <v>3647</v>
      </c>
      <c r="BA14" s="3" t="s">
        <v>1080</v>
      </c>
      <c r="BB14" s="3"/>
      <c r="BC14" s="8" t="s">
        <v>3490</v>
      </c>
      <c r="BD14" s="3" t="s">
        <v>937</v>
      </c>
      <c r="BE14" s="13" t="s">
        <v>5558</v>
      </c>
      <c r="BF14" s="13" t="s">
        <v>3489</v>
      </c>
      <c r="BG14" s="3" t="s">
        <v>963</v>
      </c>
      <c r="BH14" s="3" t="s">
        <v>97</v>
      </c>
      <c r="BI14" s="8" t="s">
        <v>1708</v>
      </c>
      <c r="BJ14" s="3" t="s">
        <v>3494</v>
      </c>
      <c r="BK14" s="3" t="s">
        <v>2345</v>
      </c>
      <c r="BL14" s="8" t="s">
        <v>4737</v>
      </c>
      <c r="BM14" s="3" t="s">
        <v>4785</v>
      </c>
      <c r="BN14" s="3" t="s">
        <v>21</v>
      </c>
      <c r="BO14" s="3"/>
      <c r="BP14" s="3"/>
      <c r="BQ14" s="14"/>
      <c r="BR14" s="131"/>
    </row>
    <row r="15" spans="1:70" s="161" customFormat="1" ht="40.15" customHeight="1" x14ac:dyDescent="0.25">
      <c r="A15" s="13" t="s">
        <v>5236</v>
      </c>
      <c r="B15" s="2" t="s">
        <v>702</v>
      </c>
      <c r="C15" s="6"/>
      <c r="D15" s="6"/>
      <c r="E15" s="6"/>
      <c r="F15" s="3" t="s">
        <v>19</v>
      </c>
      <c r="G15" s="3" t="s">
        <v>979</v>
      </c>
      <c r="H15" s="3" t="s">
        <v>703</v>
      </c>
      <c r="I15" s="3" t="s">
        <v>948</v>
      </c>
      <c r="J15" s="3" t="s">
        <v>948</v>
      </c>
      <c r="K15" s="9" t="s">
        <v>2319</v>
      </c>
      <c r="L15" s="12" t="s">
        <v>1265</v>
      </c>
      <c r="M15" s="4" t="s">
        <v>1260</v>
      </c>
      <c r="N15" s="4" t="s">
        <v>2653</v>
      </c>
      <c r="O15" s="10" t="s">
        <v>2505</v>
      </c>
      <c r="P15" s="10" t="s">
        <v>2683</v>
      </c>
      <c r="Q15" s="4" t="s">
        <v>2320</v>
      </c>
      <c r="R15" s="6"/>
      <c r="S15" s="9" t="s">
        <v>2321</v>
      </c>
      <c r="T15" s="19" t="s">
        <v>2322</v>
      </c>
      <c r="U15" s="10" t="s">
        <v>2882</v>
      </c>
      <c r="V15" s="6"/>
      <c r="W15" s="7" t="s">
        <v>314</v>
      </c>
      <c r="X15" s="3" t="s">
        <v>33</v>
      </c>
      <c r="Y15" s="7" t="s">
        <v>488</v>
      </c>
      <c r="Z15" s="3" t="s">
        <v>86</v>
      </c>
      <c r="AA15" s="7" t="s">
        <v>488</v>
      </c>
      <c r="AB15" s="3" t="s">
        <v>3146</v>
      </c>
      <c r="AC15" s="3" t="s">
        <v>3145</v>
      </c>
      <c r="AD15" s="3" t="s">
        <v>21</v>
      </c>
      <c r="AE15" s="6"/>
      <c r="AF15" s="3" t="s">
        <v>21</v>
      </c>
      <c r="AG15" s="3"/>
      <c r="AH15" s="3" t="s">
        <v>27</v>
      </c>
      <c r="AI15" s="3" t="s">
        <v>28</v>
      </c>
      <c r="AJ15" s="3" t="s">
        <v>4691</v>
      </c>
      <c r="AK15" s="8" t="s">
        <v>5365</v>
      </c>
      <c r="AL15" s="8" t="s">
        <v>5366</v>
      </c>
      <c r="AM15" s="8" t="s">
        <v>5367</v>
      </c>
      <c r="AN15" s="13" t="s">
        <v>5368</v>
      </c>
      <c r="AO15" s="13" t="s">
        <v>3817</v>
      </c>
      <c r="AP15" s="10"/>
      <c r="AQ15" s="10"/>
      <c r="AR15" s="10"/>
      <c r="AS15" s="10"/>
      <c r="AT15" s="10"/>
      <c r="AU15" s="10"/>
      <c r="AV15" s="10"/>
      <c r="AW15" s="10"/>
      <c r="AX15" s="3" t="s">
        <v>297</v>
      </c>
      <c r="AY15" s="13" t="s">
        <v>5013</v>
      </c>
      <c r="AZ15" s="10" t="s">
        <v>4106</v>
      </c>
      <c r="BA15" s="3" t="s">
        <v>4691</v>
      </c>
      <c r="BB15" s="3"/>
      <c r="BC15" s="13" t="s">
        <v>3455</v>
      </c>
      <c r="BD15" s="3" t="s">
        <v>3161</v>
      </c>
      <c r="BE15" s="13" t="s">
        <v>5363</v>
      </c>
      <c r="BF15" s="10" t="s">
        <v>33</v>
      </c>
      <c r="BG15" s="3" t="s">
        <v>963</v>
      </c>
      <c r="BH15" s="3" t="s">
        <v>97</v>
      </c>
      <c r="BI15" s="8" t="s">
        <v>1708</v>
      </c>
      <c r="BJ15" s="3" t="s">
        <v>3494</v>
      </c>
      <c r="BK15" s="3" t="s">
        <v>21</v>
      </c>
      <c r="BL15" s="3"/>
      <c r="BM15" s="3"/>
      <c r="BN15" s="3" t="s">
        <v>21</v>
      </c>
      <c r="BO15" s="3"/>
      <c r="BP15" s="3"/>
      <c r="BQ15" s="27" t="s">
        <v>5364</v>
      </c>
      <c r="BR15" s="131"/>
    </row>
    <row r="16" spans="1:70" s="161" customFormat="1" ht="40.15" customHeight="1" x14ac:dyDescent="0.25">
      <c r="A16" s="13" t="s">
        <v>5237</v>
      </c>
      <c r="B16" s="2" t="s">
        <v>304</v>
      </c>
      <c r="C16" s="6"/>
      <c r="D16" s="6"/>
      <c r="E16" s="6"/>
      <c r="F16" s="3" t="s">
        <v>52</v>
      </c>
      <c r="G16" s="3" t="s">
        <v>998</v>
      </c>
      <c r="H16" s="3" t="s">
        <v>305</v>
      </c>
      <c r="I16" s="3" t="s">
        <v>948</v>
      </c>
      <c r="J16" s="3" t="s">
        <v>948</v>
      </c>
      <c r="K16" s="9" t="s">
        <v>1833</v>
      </c>
      <c r="L16" s="5" t="s">
        <v>1834</v>
      </c>
      <c r="M16" s="4" t="s">
        <v>1130</v>
      </c>
      <c r="N16" s="4" t="s">
        <v>2652</v>
      </c>
      <c r="O16" s="10" t="s">
        <v>2505</v>
      </c>
      <c r="P16" s="10" t="s">
        <v>2684</v>
      </c>
      <c r="Q16" s="4" t="s">
        <v>1835</v>
      </c>
      <c r="R16" s="6"/>
      <c r="S16" s="4" t="s">
        <v>1836</v>
      </c>
      <c r="T16" s="19" t="s">
        <v>1837</v>
      </c>
      <c r="U16" s="10" t="s">
        <v>2883</v>
      </c>
      <c r="V16" s="6"/>
      <c r="W16" s="7" t="s">
        <v>181</v>
      </c>
      <c r="X16" s="3" t="s">
        <v>33</v>
      </c>
      <c r="Y16" s="7" t="s">
        <v>306</v>
      </c>
      <c r="Z16" s="3" t="s">
        <v>86</v>
      </c>
      <c r="AA16" s="7" t="s">
        <v>306</v>
      </c>
      <c r="AB16" s="3" t="s">
        <v>3146</v>
      </c>
      <c r="AC16" s="3" t="s">
        <v>3145</v>
      </c>
      <c r="AD16" s="7"/>
      <c r="AE16" s="6"/>
      <c r="AF16" s="3" t="s">
        <v>21</v>
      </c>
      <c r="AG16" s="3"/>
      <c r="AH16" s="3" t="s">
        <v>27</v>
      </c>
      <c r="AI16" s="3" t="s">
        <v>28</v>
      </c>
      <c r="AJ16" s="3" t="s">
        <v>4700</v>
      </c>
      <c r="AK16" s="8" t="s">
        <v>4849</v>
      </c>
      <c r="AL16" s="8" t="s">
        <v>5016</v>
      </c>
      <c r="AM16" s="8" t="s">
        <v>5017</v>
      </c>
      <c r="AN16" s="13" t="s">
        <v>5018</v>
      </c>
      <c r="AO16" s="10" t="s">
        <v>3233</v>
      </c>
      <c r="AP16" s="10"/>
      <c r="AQ16" s="10"/>
      <c r="AR16" s="10"/>
      <c r="AS16" s="10"/>
      <c r="AT16" s="10"/>
      <c r="AU16" s="10"/>
      <c r="AV16" s="10"/>
      <c r="AW16" s="10"/>
      <c r="AX16" s="3" t="s">
        <v>1080</v>
      </c>
      <c r="AY16" s="13" t="s">
        <v>5360</v>
      </c>
      <c r="AZ16" s="10" t="s">
        <v>5014</v>
      </c>
      <c r="BA16" s="3" t="s">
        <v>1080</v>
      </c>
      <c r="BB16" s="3"/>
      <c r="BC16" s="10" t="s">
        <v>1080</v>
      </c>
      <c r="BD16" s="3" t="s">
        <v>3161</v>
      </c>
      <c r="BE16" s="13" t="s">
        <v>5015</v>
      </c>
      <c r="BF16" s="10" t="s">
        <v>3704</v>
      </c>
      <c r="BG16" s="3" t="s">
        <v>1080</v>
      </c>
      <c r="BH16" s="3" t="s">
        <v>21</v>
      </c>
      <c r="BI16" s="3"/>
      <c r="BJ16" s="3"/>
      <c r="BK16" s="3" t="s">
        <v>2345</v>
      </c>
      <c r="BL16" s="8" t="s">
        <v>4943</v>
      </c>
      <c r="BM16" s="3" t="s">
        <v>4470</v>
      </c>
      <c r="BN16" s="3" t="s">
        <v>21</v>
      </c>
      <c r="BO16" s="3"/>
      <c r="BP16" s="3"/>
      <c r="BQ16" s="142" t="s">
        <v>2477</v>
      </c>
      <c r="BR16" s="131"/>
    </row>
    <row r="17" spans="1:70" s="161" customFormat="1" ht="40.15" customHeight="1" x14ac:dyDescent="0.25">
      <c r="A17" s="13" t="s">
        <v>5238</v>
      </c>
      <c r="B17" s="2" t="s">
        <v>737</v>
      </c>
      <c r="C17" s="6"/>
      <c r="D17" s="6"/>
      <c r="E17" s="6"/>
      <c r="F17" s="3" t="s">
        <v>52</v>
      </c>
      <c r="G17" s="3" t="s">
        <v>1022</v>
      </c>
      <c r="H17" s="3" t="s">
        <v>738</v>
      </c>
      <c r="I17" s="3" t="s">
        <v>948</v>
      </c>
      <c r="J17" s="3" t="s">
        <v>948</v>
      </c>
      <c r="K17" s="4" t="s">
        <v>1735</v>
      </c>
      <c r="L17" s="5" t="s">
        <v>1736</v>
      </c>
      <c r="M17" s="4" t="s">
        <v>1130</v>
      </c>
      <c r="N17" s="4" t="s">
        <v>2652</v>
      </c>
      <c r="O17" s="10" t="s">
        <v>2505</v>
      </c>
      <c r="P17" s="10" t="s">
        <v>2686</v>
      </c>
      <c r="Q17" s="4" t="s">
        <v>1737</v>
      </c>
      <c r="R17" s="6"/>
      <c r="S17" s="4" t="s">
        <v>1738</v>
      </c>
      <c r="T17" s="19" t="s">
        <v>1739</v>
      </c>
      <c r="U17" s="10" t="s">
        <v>2885</v>
      </c>
      <c r="V17" s="6"/>
      <c r="W17" s="7" t="s">
        <v>317</v>
      </c>
      <c r="X17" s="3" t="s">
        <v>33</v>
      </c>
      <c r="Y17" s="7" t="s">
        <v>739</v>
      </c>
      <c r="Z17" s="3" t="s">
        <v>86</v>
      </c>
      <c r="AA17" s="7" t="s">
        <v>739</v>
      </c>
      <c r="AB17" s="3" t="s">
        <v>3146</v>
      </c>
      <c r="AC17" s="3" t="s">
        <v>3145</v>
      </c>
      <c r="AD17" s="3" t="s">
        <v>21</v>
      </c>
      <c r="AE17" s="6"/>
      <c r="AF17" s="3" t="s">
        <v>21</v>
      </c>
      <c r="AG17" s="3"/>
      <c r="AH17" s="3" t="s">
        <v>27</v>
      </c>
      <c r="AI17" s="3" t="s">
        <v>28</v>
      </c>
      <c r="AJ17" s="3" t="s">
        <v>4700</v>
      </c>
      <c r="AK17" s="3" t="s">
        <v>68</v>
      </c>
      <c r="AL17" s="3" t="s">
        <v>209</v>
      </c>
      <c r="AM17" s="3" t="s">
        <v>4884</v>
      </c>
      <c r="AN17" s="13" t="s">
        <v>5359</v>
      </c>
      <c r="AO17" s="10" t="s">
        <v>3233</v>
      </c>
      <c r="AP17" s="10"/>
      <c r="AQ17" s="10"/>
      <c r="AR17" s="10"/>
      <c r="AS17" s="10"/>
      <c r="AT17" s="10"/>
      <c r="AU17" s="10"/>
      <c r="AV17" s="10"/>
      <c r="AW17" s="10"/>
      <c r="AX17" s="3" t="s">
        <v>1080</v>
      </c>
      <c r="AY17" s="13" t="s">
        <v>5003</v>
      </c>
      <c r="AZ17" s="10" t="s">
        <v>3329</v>
      </c>
      <c r="BA17" s="3" t="s">
        <v>1080</v>
      </c>
      <c r="BB17" s="3"/>
      <c r="BC17" s="10" t="s">
        <v>963</v>
      </c>
      <c r="BD17" s="3" t="s">
        <v>937</v>
      </c>
      <c r="BE17" s="13" t="s">
        <v>5361</v>
      </c>
      <c r="BF17" s="10" t="s">
        <v>3603</v>
      </c>
      <c r="BG17" s="3" t="s">
        <v>963</v>
      </c>
      <c r="BH17" s="3" t="s">
        <v>97</v>
      </c>
      <c r="BI17" s="8" t="s">
        <v>4948</v>
      </c>
      <c r="BJ17" s="3" t="s">
        <v>3494</v>
      </c>
      <c r="BK17" s="3" t="s">
        <v>2345</v>
      </c>
      <c r="BL17" s="8" t="s">
        <v>4731</v>
      </c>
      <c r="BM17" s="3" t="s">
        <v>4470</v>
      </c>
      <c r="BN17" s="3" t="s">
        <v>21</v>
      </c>
      <c r="BO17" s="3"/>
      <c r="BP17" s="3"/>
      <c r="BQ17" s="14"/>
      <c r="BR17" s="131"/>
    </row>
    <row r="18" spans="1:70" s="161" customFormat="1" ht="40.15" customHeight="1" x14ac:dyDescent="0.25">
      <c r="A18" s="13" t="s">
        <v>5239</v>
      </c>
      <c r="B18" s="2" t="s">
        <v>876</v>
      </c>
      <c r="C18" s="6"/>
      <c r="D18" s="6"/>
      <c r="E18" s="6"/>
      <c r="F18" s="3" t="s">
        <v>52</v>
      </c>
      <c r="G18" s="3" t="s">
        <v>980</v>
      </c>
      <c r="H18" s="3" t="s">
        <v>877</v>
      </c>
      <c r="I18" s="3" t="s">
        <v>948</v>
      </c>
      <c r="J18" s="3" t="s">
        <v>948</v>
      </c>
      <c r="K18" s="9" t="s">
        <v>2063</v>
      </c>
      <c r="L18" s="12" t="s">
        <v>2064</v>
      </c>
      <c r="M18" s="4" t="s">
        <v>1260</v>
      </c>
      <c r="N18" s="4" t="s">
        <v>2652</v>
      </c>
      <c r="O18" s="10" t="e">
        <v>#N/A</v>
      </c>
      <c r="P18" s="10" t="e">
        <v>#N/A</v>
      </c>
      <c r="Q18" s="4" t="s">
        <v>2065</v>
      </c>
      <c r="R18" s="6"/>
      <c r="S18" s="9" t="s">
        <v>2066</v>
      </c>
      <c r="T18" s="4" t="s">
        <v>2067</v>
      </c>
      <c r="U18" s="10" t="s">
        <v>2888</v>
      </c>
      <c r="V18" s="6"/>
      <c r="W18" s="7" t="s">
        <v>488</v>
      </c>
      <c r="X18" s="3" t="s">
        <v>3144</v>
      </c>
      <c r="Y18" s="7" t="s">
        <v>488</v>
      </c>
      <c r="Z18" s="3" t="s">
        <v>177</v>
      </c>
      <c r="AA18" s="7" t="s">
        <v>488</v>
      </c>
      <c r="AB18" s="3" t="s">
        <v>3146</v>
      </c>
      <c r="AC18" s="3" t="s">
        <v>3145</v>
      </c>
      <c r="AD18" s="3" t="s">
        <v>21</v>
      </c>
      <c r="AE18" s="6"/>
      <c r="AF18" s="3" t="s">
        <v>21</v>
      </c>
      <c r="AG18" s="3"/>
      <c r="AH18" s="3" t="s">
        <v>27</v>
      </c>
      <c r="AI18" s="3" t="s">
        <v>28</v>
      </c>
      <c r="AJ18" s="3" t="s">
        <v>4700</v>
      </c>
      <c r="AK18" s="8" t="s">
        <v>2644</v>
      </c>
      <c r="AL18" s="8" t="s">
        <v>2643</v>
      </c>
      <c r="AM18" s="8" t="s">
        <v>5000</v>
      </c>
      <c r="AN18" s="13" t="s">
        <v>5001</v>
      </c>
      <c r="AO18" s="13" t="s">
        <v>4440</v>
      </c>
      <c r="AP18" s="10" t="s">
        <v>966</v>
      </c>
      <c r="AQ18" s="13" t="s">
        <v>5002</v>
      </c>
      <c r="AR18" s="10" t="s">
        <v>3894</v>
      </c>
      <c r="AS18" s="10"/>
      <c r="AT18" s="10"/>
      <c r="AU18" s="10"/>
      <c r="AV18" s="10"/>
      <c r="AW18" s="10"/>
      <c r="AX18" s="3" t="s">
        <v>1080</v>
      </c>
      <c r="AY18" s="13" t="s">
        <v>4866</v>
      </c>
      <c r="AZ18" s="13" t="s">
        <v>5004</v>
      </c>
      <c r="BA18" s="3" t="s">
        <v>1080</v>
      </c>
      <c r="BB18" s="3"/>
      <c r="BC18" s="10" t="s">
        <v>963</v>
      </c>
      <c r="BD18" s="3" t="s">
        <v>937</v>
      </c>
      <c r="BE18" s="13" t="s">
        <v>5005</v>
      </c>
      <c r="BF18" s="10" t="s">
        <v>33</v>
      </c>
      <c r="BG18" s="3" t="s">
        <v>963</v>
      </c>
      <c r="BH18" s="3" t="s">
        <v>97</v>
      </c>
      <c r="BI18" s="8" t="s">
        <v>4948</v>
      </c>
      <c r="BJ18" s="3" t="s">
        <v>3494</v>
      </c>
      <c r="BK18" s="3" t="s">
        <v>21</v>
      </c>
      <c r="BL18" s="3"/>
      <c r="BM18" s="3"/>
      <c r="BN18" s="3" t="s">
        <v>21</v>
      </c>
      <c r="BO18" s="3"/>
      <c r="BP18" s="3"/>
      <c r="BQ18" s="27" t="s">
        <v>5006</v>
      </c>
      <c r="BR18" s="131"/>
    </row>
    <row r="19" spans="1:70" s="161" customFormat="1" ht="40.15" customHeight="1" x14ac:dyDescent="0.25">
      <c r="A19" s="13" t="s">
        <v>5240</v>
      </c>
      <c r="B19" s="2" t="s">
        <v>740</v>
      </c>
      <c r="C19" s="6"/>
      <c r="D19" s="6"/>
      <c r="E19" s="6"/>
      <c r="F19" s="3" t="s">
        <v>52</v>
      </c>
      <c r="G19" s="3" t="s">
        <v>1023</v>
      </c>
      <c r="H19" s="3" t="s">
        <v>741</v>
      </c>
      <c r="I19" s="3" t="s">
        <v>948</v>
      </c>
      <c r="J19" s="3" t="s">
        <v>948</v>
      </c>
      <c r="K19" s="4" t="s">
        <v>1795</v>
      </c>
      <c r="L19" s="5" t="s">
        <v>1796</v>
      </c>
      <c r="M19" s="4" t="s">
        <v>1797</v>
      </c>
      <c r="N19" s="4" t="s">
        <v>2652</v>
      </c>
      <c r="O19" s="10" t="e">
        <v>#N/A</v>
      </c>
      <c r="P19" s="10" t="e">
        <v>#N/A</v>
      </c>
      <c r="Q19" s="4" t="s">
        <v>1798</v>
      </c>
      <c r="R19" s="6"/>
      <c r="S19" s="4" t="s">
        <v>1799</v>
      </c>
      <c r="T19" s="19" t="s">
        <v>1800</v>
      </c>
      <c r="U19" s="10" t="s">
        <v>2889</v>
      </c>
      <c r="V19" s="6"/>
      <c r="W19" s="7" t="s">
        <v>604</v>
      </c>
      <c r="X19" s="3" t="s">
        <v>3144</v>
      </c>
      <c r="Y19" s="7" t="s">
        <v>604</v>
      </c>
      <c r="Z19" s="3" t="s">
        <v>177</v>
      </c>
      <c r="AA19" s="7" t="s">
        <v>604</v>
      </c>
      <c r="AB19" s="3" t="s">
        <v>3146</v>
      </c>
      <c r="AC19" s="3" t="s">
        <v>3145</v>
      </c>
      <c r="AD19" s="3" t="s">
        <v>21</v>
      </c>
      <c r="AE19" s="6"/>
      <c r="AF19" s="3" t="s">
        <v>21</v>
      </c>
      <c r="AG19" s="3"/>
      <c r="AH19" s="3" t="s">
        <v>27</v>
      </c>
      <c r="AI19" s="3" t="s">
        <v>28</v>
      </c>
      <c r="AJ19" s="3" t="s">
        <v>4691</v>
      </c>
      <c r="AK19" s="3" t="s">
        <v>134</v>
      </c>
      <c r="AL19" s="3" t="s">
        <v>5019</v>
      </c>
      <c r="AM19" s="8" t="s">
        <v>3144</v>
      </c>
      <c r="AN19" s="13" t="s">
        <v>4866</v>
      </c>
      <c r="AO19" s="10" t="s">
        <v>3233</v>
      </c>
      <c r="AP19" s="10"/>
      <c r="AQ19" s="10"/>
      <c r="AR19" s="10"/>
      <c r="AS19" s="10"/>
      <c r="AT19" s="10"/>
      <c r="AU19" s="10"/>
      <c r="AV19" s="10"/>
      <c r="AW19" s="10"/>
      <c r="AX19" s="3" t="s">
        <v>297</v>
      </c>
      <c r="AY19" s="13" t="s">
        <v>4903</v>
      </c>
      <c r="AZ19" s="10" t="s">
        <v>3144</v>
      </c>
      <c r="BA19" s="3" t="s">
        <v>4691</v>
      </c>
      <c r="BB19" s="10"/>
      <c r="BC19" s="10" t="s">
        <v>963</v>
      </c>
      <c r="BD19" s="3" t="s">
        <v>937</v>
      </c>
      <c r="BE19" s="13" t="s">
        <v>3194</v>
      </c>
      <c r="BF19" s="10" t="s">
        <v>3144</v>
      </c>
      <c r="BG19" s="3" t="s">
        <v>963</v>
      </c>
      <c r="BH19" s="3" t="s">
        <v>97</v>
      </c>
      <c r="BI19" s="8" t="s">
        <v>4948</v>
      </c>
      <c r="BJ19" s="3" t="s">
        <v>3494</v>
      </c>
      <c r="BK19" s="3" t="s">
        <v>21</v>
      </c>
      <c r="BL19" s="3"/>
      <c r="BM19" s="3"/>
      <c r="BN19" s="3" t="s">
        <v>21</v>
      </c>
      <c r="BO19" s="3"/>
      <c r="BP19" s="3"/>
      <c r="BQ19" s="14"/>
      <c r="BR19" s="131"/>
    </row>
    <row r="20" spans="1:70" s="161" customFormat="1" ht="40.15" customHeight="1" x14ac:dyDescent="0.25">
      <c r="A20" s="13" t="s">
        <v>5241</v>
      </c>
      <c r="B20" s="2" t="s">
        <v>891</v>
      </c>
      <c r="C20" s="6"/>
      <c r="D20" s="6"/>
      <c r="E20" s="6"/>
      <c r="F20" s="3" t="s">
        <v>52</v>
      </c>
      <c r="G20" s="3" t="s">
        <v>979</v>
      </c>
      <c r="H20" s="3" t="s">
        <v>892</v>
      </c>
      <c r="I20" s="3" t="s">
        <v>948</v>
      </c>
      <c r="J20" s="3" t="s">
        <v>948</v>
      </c>
      <c r="K20" s="4" t="s">
        <v>1512</v>
      </c>
      <c r="L20" s="5" t="s">
        <v>1513</v>
      </c>
      <c r="M20" s="4" t="s">
        <v>1116</v>
      </c>
      <c r="N20" s="4" t="s">
        <v>2652</v>
      </c>
      <c r="O20" s="10" t="s">
        <v>2655</v>
      </c>
      <c r="P20" s="10" t="s">
        <v>1050</v>
      </c>
      <c r="Q20" s="4" t="s">
        <v>1514</v>
      </c>
      <c r="R20" s="6"/>
      <c r="S20" s="4" t="s">
        <v>1515</v>
      </c>
      <c r="T20" s="19" t="s">
        <v>1516</v>
      </c>
      <c r="U20" s="10" t="s">
        <v>3106</v>
      </c>
      <c r="V20" s="6"/>
      <c r="W20" s="7" t="s">
        <v>201</v>
      </c>
      <c r="X20" s="3" t="s">
        <v>33</v>
      </c>
      <c r="Y20" s="7" t="s">
        <v>514</v>
      </c>
      <c r="Z20" s="3" t="s">
        <v>86</v>
      </c>
      <c r="AA20" s="7" t="s">
        <v>514</v>
      </c>
      <c r="AB20" s="3" t="s">
        <v>3146</v>
      </c>
      <c r="AC20" s="3" t="s">
        <v>3145</v>
      </c>
      <c r="AD20" s="3" t="s">
        <v>21</v>
      </c>
      <c r="AE20" s="6"/>
      <c r="AF20" s="3" t="s">
        <v>21</v>
      </c>
      <c r="AG20" s="3"/>
      <c r="AH20" s="3" t="s">
        <v>27</v>
      </c>
      <c r="AI20" s="3" t="s">
        <v>28</v>
      </c>
      <c r="AJ20" s="3" t="s">
        <v>4700</v>
      </c>
      <c r="AK20" s="3" t="s">
        <v>68</v>
      </c>
      <c r="AL20" s="3" t="s">
        <v>570</v>
      </c>
      <c r="AM20" s="3" t="s">
        <v>4901</v>
      </c>
      <c r="AN20" s="13" t="s">
        <v>4902</v>
      </c>
      <c r="AO20" s="10" t="s">
        <v>3233</v>
      </c>
      <c r="AP20" s="10"/>
      <c r="AQ20" s="10"/>
      <c r="AR20" s="10"/>
      <c r="AS20" s="10"/>
      <c r="AT20" s="10"/>
      <c r="AU20" s="10"/>
      <c r="AV20" s="10"/>
      <c r="AW20" s="10"/>
      <c r="AX20" s="10" t="s">
        <v>1080</v>
      </c>
      <c r="AY20" s="13" t="s">
        <v>2555</v>
      </c>
      <c r="AZ20" s="10" t="s">
        <v>3336</v>
      </c>
      <c r="BA20" s="10" t="s">
        <v>1080</v>
      </c>
      <c r="BB20" s="10"/>
      <c r="BC20" s="3" t="s">
        <v>963</v>
      </c>
      <c r="BD20" s="3" t="s">
        <v>937</v>
      </c>
      <c r="BE20" s="13" t="s">
        <v>4904</v>
      </c>
      <c r="BF20" s="10" t="s">
        <v>4905</v>
      </c>
      <c r="BG20" s="3" t="s">
        <v>963</v>
      </c>
      <c r="BH20" s="3" t="s">
        <v>97</v>
      </c>
      <c r="BI20" s="8" t="s">
        <v>1708</v>
      </c>
      <c r="BJ20" s="3" t="s">
        <v>3494</v>
      </c>
      <c r="BK20" s="3" t="s">
        <v>2345</v>
      </c>
      <c r="BL20" s="8" t="s">
        <v>4731</v>
      </c>
      <c r="BM20" s="3" t="s">
        <v>4470</v>
      </c>
      <c r="BN20" s="3" t="s">
        <v>21</v>
      </c>
      <c r="BO20" s="3"/>
      <c r="BP20" s="3"/>
      <c r="BQ20" s="27" t="s">
        <v>4906</v>
      </c>
      <c r="BR20" s="131"/>
    </row>
    <row r="21" spans="1:70" s="161" customFormat="1" ht="40.15" customHeight="1" x14ac:dyDescent="0.25">
      <c r="A21" s="13" t="s">
        <v>5242</v>
      </c>
      <c r="B21" s="2" t="s">
        <v>742</v>
      </c>
      <c r="C21" s="6"/>
      <c r="D21" s="6"/>
      <c r="E21" s="6"/>
      <c r="F21" s="3" t="s">
        <v>19</v>
      </c>
      <c r="G21" s="3" t="s">
        <v>986</v>
      </c>
      <c r="H21" s="3" t="s">
        <v>743</v>
      </c>
      <c r="I21" s="3" t="s">
        <v>948</v>
      </c>
      <c r="J21" s="3" t="s">
        <v>948</v>
      </c>
      <c r="K21" s="4" t="s">
        <v>2122</v>
      </c>
      <c r="L21" s="12" t="s">
        <v>130</v>
      </c>
      <c r="M21" s="4" t="s">
        <v>2123</v>
      </c>
      <c r="N21" s="4" t="s">
        <v>2652</v>
      </c>
      <c r="O21" s="10" t="e">
        <v>#N/A</v>
      </c>
      <c r="P21" s="10" t="e">
        <v>#N/A</v>
      </c>
      <c r="Q21" s="4" t="s">
        <v>2124</v>
      </c>
      <c r="R21" s="6"/>
      <c r="S21" s="9" t="s">
        <v>2125</v>
      </c>
      <c r="T21" s="4" t="s">
        <v>21</v>
      </c>
      <c r="U21" s="10" t="s">
        <v>3104</v>
      </c>
      <c r="V21" s="6"/>
      <c r="W21" s="7" t="s">
        <v>744</v>
      </c>
      <c r="X21" s="3" t="s">
        <v>3144</v>
      </c>
      <c r="Y21" s="7" t="s">
        <v>744</v>
      </c>
      <c r="Z21" s="3" t="s">
        <v>177</v>
      </c>
      <c r="AA21" s="7" t="s">
        <v>744</v>
      </c>
      <c r="AB21" s="3" t="s">
        <v>3146</v>
      </c>
      <c r="AC21" s="3" t="s">
        <v>3145</v>
      </c>
      <c r="AD21" s="3" t="s">
        <v>21</v>
      </c>
      <c r="AE21" s="6"/>
      <c r="AF21" s="8" t="s">
        <v>2411</v>
      </c>
      <c r="AG21" s="7" t="s">
        <v>938</v>
      </c>
      <c r="AH21" s="3" t="s">
        <v>27</v>
      </c>
      <c r="AI21" s="3" t="s">
        <v>28</v>
      </c>
      <c r="AJ21" s="3" t="s">
        <v>4700</v>
      </c>
      <c r="AK21" s="3" t="s">
        <v>68</v>
      </c>
      <c r="AL21" s="3" t="s">
        <v>284</v>
      </c>
      <c r="AM21" s="3" t="s">
        <v>4786</v>
      </c>
      <c r="AN21" s="13" t="s">
        <v>2555</v>
      </c>
      <c r="AO21" s="10" t="s">
        <v>3233</v>
      </c>
      <c r="AP21" s="10" t="s">
        <v>4840</v>
      </c>
      <c r="AQ21" s="13" t="s">
        <v>5348</v>
      </c>
      <c r="AR21" s="10" t="s">
        <v>5349</v>
      </c>
      <c r="AS21" s="10"/>
      <c r="AT21" s="10"/>
      <c r="AU21" s="10"/>
      <c r="AV21" s="10"/>
      <c r="AW21" s="10"/>
      <c r="AX21" s="10" t="s">
        <v>68</v>
      </c>
      <c r="AY21" s="13" t="s">
        <v>4468</v>
      </c>
      <c r="AZ21" s="10" t="s">
        <v>4786</v>
      </c>
      <c r="BA21" s="10" t="s">
        <v>4700</v>
      </c>
      <c r="BB21" s="3"/>
      <c r="BC21" s="3" t="s">
        <v>963</v>
      </c>
      <c r="BD21" s="3" t="s">
        <v>937</v>
      </c>
      <c r="BE21" s="13" t="s">
        <v>5350</v>
      </c>
      <c r="BF21" s="10" t="s">
        <v>3353</v>
      </c>
      <c r="BG21" s="3" t="s">
        <v>963</v>
      </c>
      <c r="BH21" s="3" t="s">
        <v>97</v>
      </c>
      <c r="BI21" s="8" t="s">
        <v>5351</v>
      </c>
      <c r="BJ21" s="3" t="s">
        <v>3494</v>
      </c>
      <c r="BK21" s="3" t="s">
        <v>21</v>
      </c>
      <c r="BL21" s="3"/>
      <c r="BM21" s="3"/>
      <c r="BN21" s="3" t="s">
        <v>21</v>
      </c>
      <c r="BO21" s="3"/>
      <c r="BP21" s="3"/>
      <c r="BQ21" s="14"/>
      <c r="BR21" s="131"/>
    </row>
    <row r="22" spans="1:70" s="161" customFormat="1" ht="40.15" customHeight="1" x14ac:dyDescent="0.25">
      <c r="A22" s="13" t="s">
        <v>5243</v>
      </c>
      <c r="B22" s="2" t="s">
        <v>441</v>
      </c>
      <c r="C22" s="6"/>
      <c r="D22" s="10"/>
      <c r="E22" s="10"/>
      <c r="F22" s="3" t="s">
        <v>52</v>
      </c>
      <c r="G22" s="3" t="s">
        <v>993</v>
      </c>
      <c r="H22" s="3" t="s">
        <v>442</v>
      </c>
      <c r="I22" s="3" t="s">
        <v>948</v>
      </c>
      <c r="J22" s="3" t="s">
        <v>948</v>
      </c>
      <c r="K22" s="4" t="s">
        <v>2286</v>
      </c>
      <c r="L22" s="5" t="s">
        <v>2287</v>
      </c>
      <c r="M22" s="4" t="s">
        <v>1115</v>
      </c>
      <c r="N22" s="4" t="s">
        <v>2652</v>
      </c>
      <c r="O22" s="10" t="s">
        <v>2505</v>
      </c>
      <c r="P22" s="10" t="s">
        <v>993</v>
      </c>
      <c r="Q22" s="4" t="s">
        <v>2288</v>
      </c>
      <c r="R22" s="6"/>
      <c r="S22" s="4" t="s">
        <v>2289</v>
      </c>
      <c r="T22" s="4" t="s">
        <v>2290</v>
      </c>
      <c r="U22" s="10" t="s">
        <v>2879</v>
      </c>
      <c r="V22" s="6"/>
      <c r="W22" s="7" t="s">
        <v>168</v>
      </c>
      <c r="X22" s="3" t="s">
        <v>33</v>
      </c>
      <c r="Y22" s="7" t="s">
        <v>168</v>
      </c>
      <c r="Z22" s="3" t="s">
        <v>24</v>
      </c>
      <c r="AA22" s="7" t="s">
        <v>168</v>
      </c>
      <c r="AB22" s="3" t="s">
        <v>3146</v>
      </c>
      <c r="AC22" s="3" t="s">
        <v>3145</v>
      </c>
      <c r="AD22" s="3" t="s">
        <v>21</v>
      </c>
      <c r="AE22" s="6"/>
      <c r="AF22" s="7" t="s">
        <v>102</v>
      </c>
      <c r="AG22" s="7" t="s">
        <v>938</v>
      </c>
      <c r="AH22" s="3" t="s">
        <v>27</v>
      </c>
      <c r="AI22" s="3" t="s">
        <v>28</v>
      </c>
      <c r="AJ22" s="3" t="s">
        <v>4700</v>
      </c>
      <c r="AK22" s="8" t="s">
        <v>2644</v>
      </c>
      <c r="AL22" s="8" t="s">
        <v>4464</v>
      </c>
      <c r="AM22" s="8" t="s">
        <v>4465</v>
      </c>
      <c r="AN22" s="13" t="s">
        <v>4466</v>
      </c>
      <c r="AO22" s="13" t="s">
        <v>4440</v>
      </c>
      <c r="AP22" s="8" t="s">
        <v>2488</v>
      </c>
      <c r="AQ22" s="13" t="s">
        <v>4467</v>
      </c>
      <c r="AR22" s="3" t="s">
        <v>2472</v>
      </c>
      <c r="AS22" s="10"/>
      <c r="AT22" s="10"/>
      <c r="AU22" s="10"/>
      <c r="AV22" s="10"/>
      <c r="AW22" s="10"/>
      <c r="AX22" s="3" t="s">
        <v>2417</v>
      </c>
      <c r="AY22" s="44">
        <v>38244</v>
      </c>
      <c r="AZ22" s="10" t="s">
        <v>3356</v>
      </c>
      <c r="BA22" s="3" t="s">
        <v>2417</v>
      </c>
      <c r="BB22" s="3"/>
      <c r="BC22" s="3" t="s">
        <v>963</v>
      </c>
      <c r="BD22" s="3" t="s">
        <v>937</v>
      </c>
      <c r="BE22" s="13" t="s">
        <v>4129</v>
      </c>
      <c r="BF22" s="10" t="s">
        <v>3144</v>
      </c>
      <c r="BG22" s="3" t="s">
        <v>963</v>
      </c>
      <c r="BH22" s="3" t="s">
        <v>45</v>
      </c>
      <c r="BI22" s="8" t="s">
        <v>3679</v>
      </c>
      <c r="BJ22" s="3" t="s">
        <v>3459</v>
      </c>
      <c r="BK22" s="3" t="s">
        <v>2345</v>
      </c>
      <c r="BL22" s="8" t="s">
        <v>4469</v>
      </c>
      <c r="BM22" s="3" t="s">
        <v>4470</v>
      </c>
      <c r="BN22" s="3" t="s">
        <v>21</v>
      </c>
      <c r="BO22" s="3"/>
      <c r="BP22" s="3"/>
      <c r="BQ22" s="27" t="s">
        <v>4471</v>
      </c>
      <c r="BR22" s="131"/>
    </row>
    <row r="25" spans="1:70" s="89" customFormat="1" ht="31.15" customHeight="1" x14ac:dyDescent="0.2">
      <c r="A25" s="213" t="s">
        <v>4659</v>
      </c>
      <c r="B25" s="215" t="s">
        <v>941</v>
      </c>
      <c r="C25" s="215" t="s">
        <v>4660</v>
      </c>
      <c r="D25" s="213" t="s">
        <v>4661</v>
      </c>
      <c r="E25" s="213"/>
      <c r="F25" s="213"/>
      <c r="G25" s="213"/>
      <c r="H25" s="213"/>
      <c r="I25" s="213" t="s">
        <v>4662</v>
      </c>
      <c r="J25" s="213" t="s">
        <v>3274</v>
      </c>
      <c r="K25" s="213"/>
      <c r="L25" s="213"/>
      <c r="M25" s="213"/>
      <c r="N25" s="213"/>
      <c r="O25" s="213"/>
      <c r="P25" s="213" t="s">
        <v>4663</v>
      </c>
      <c r="Q25" s="213"/>
      <c r="R25" s="213"/>
      <c r="S25" s="213"/>
      <c r="T25" s="213"/>
      <c r="U25" s="213"/>
      <c r="V25" s="213"/>
      <c r="W25" s="213"/>
      <c r="X25" s="213"/>
      <c r="Y25" s="213" t="s">
        <v>4664</v>
      </c>
      <c r="Z25" s="213"/>
      <c r="AA25" s="213"/>
      <c r="AB25" s="213"/>
      <c r="AC25" s="213"/>
      <c r="AD25" s="213"/>
      <c r="AE25" s="213"/>
      <c r="AF25" s="213"/>
      <c r="AG25" s="213"/>
      <c r="AH25" s="213"/>
      <c r="AI25" s="213" t="s">
        <v>4665</v>
      </c>
      <c r="AJ25" s="213"/>
      <c r="AK25" s="213"/>
      <c r="AL25" s="213" t="s">
        <v>4666</v>
      </c>
      <c r="AM25" s="213"/>
      <c r="AN25" s="213" t="s">
        <v>4667</v>
      </c>
      <c r="AO25" s="213" t="s">
        <v>52</v>
      </c>
    </row>
    <row r="26" spans="1:70" s="89" customFormat="1" ht="75.599999999999994" customHeight="1" x14ac:dyDescent="0.2">
      <c r="A26" s="213"/>
      <c r="B26" s="216"/>
      <c r="C26" s="216"/>
      <c r="D26" s="106" t="s">
        <v>4668</v>
      </c>
      <c r="E26" s="106" t="s">
        <v>4669</v>
      </c>
      <c r="F26" s="106" t="s">
        <v>4670</v>
      </c>
      <c r="G26" s="106" t="s">
        <v>3145</v>
      </c>
      <c r="H26" s="106" t="s">
        <v>3148</v>
      </c>
      <c r="I26" s="213"/>
      <c r="J26" s="106" t="s">
        <v>29</v>
      </c>
      <c r="K26" s="106" t="s">
        <v>35</v>
      </c>
      <c r="L26" s="106" t="s">
        <v>68</v>
      </c>
      <c r="M26" s="106" t="s">
        <v>134</v>
      </c>
      <c r="N26" s="106" t="s">
        <v>45</v>
      </c>
      <c r="O26" s="106" t="s">
        <v>4671</v>
      </c>
      <c r="P26" s="106" t="s">
        <v>1080</v>
      </c>
      <c r="Q26" s="106" t="s">
        <v>963</v>
      </c>
      <c r="R26" s="106" t="s">
        <v>3149</v>
      </c>
      <c r="S26" s="106" t="s">
        <v>3150</v>
      </c>
      <c r="T26" s="106" t="s">
        <v>3129</v>
      </c>
      <c r="U26" s="106" t="s">
        <v>3151</v>
      </c>
      <c r="V26" s="106" t="s">
        <v>957</v>
      </c>
      <c r="W26" s="106" t="s">
        <v>2417</v>
      </c>
      <c r="X26" s="106" t="s">
        <v>4672</v>
      </c>
      <c r="Y26" s="106" t="s">
        <v>1080</v>
      </c>
      <c r="Z26" s="106" t="s">
        <v>963</v>
      </c>
      <c r="AA26" s="106" t="s">
        <v>2367</v>
      </c>
      <c r="AB26" s="106" t="s">
        <v>3149</v>
      </c>
      <c r="AC26" s="106" t="s">
        <v>3150</v>
      </c>
      <c r="AD26" s="106" t="s">
        <v>3129</v>
      </c>
      <c r="AE26" s="106" t="s">
        <v>3151</v>
      </c>
      <c r="AF26" s="106" t="s">
        <v>32</v>
      </c>
      <c r="AG26" s="106" t="s">
        <v>48</v>
      </c>
      <c r="AH26" s="106" t="s">
        <v>3152</v>
      </c>
      <c r="AI26" s="106" t="s">
        <v>4673</v>
      </c>
      <c r="AJ26" s="106" t="s">
        <v>3149</v>
      </c>
      <c r="AK26" s="106" t="s">
        <v>4674</v>
      </c>
      <c r="AL26" s="106" t="s">
        <v>4675</v>
      </c>
      <c r="AM26" s="106" t="s">
        <v>4676</v>
      </c>
      <c r="AN26" s="213"/>
      <c r="AO26" s="213"/>
    </row>
    <row r="27" spans="1:70" s="72" customFormat="1" ht="52.9" customHeight="1" x14ac:dyDescent="0.2">
      <c r="A27" s="36"/>
      <c r="B27" s="73"/>
      <c r="C27" s="106">
        <f>SUM(D27:H27)</f>
        <v>16</v>
      </c>
      <c r="D27" s="38">
        <f>SUM((COUNTIF($AB$7:$AB$40,"HT")+(COUNTIF($AB$7:$AB$40,"TK")+(COUNTIF($AB$7:$AB$40,"TP"))+(COUNTIF($AB$7:$AB$40,"TTT")))))</f>
        <v>1</v>
      </c>
      <c r="E27" s="38">
        <f>SUM((COUNTIF($AB$7:$AB$40,"PHT")+(COUNTIF($AB$7:$AB$40,"PK")+(COUNTIF($AB$7:$AB$40,"PP"))+(COUNTIF($AB$7:$AB$40,"PTT")))))</f>
        <v>2</v>
      </c>
      <c r="F27" s="38">
        <f>SUM((COUNTIF($AB$7:$AB$40,"TBM")+(COUNTIF($AB$7:$AB$40,"TT"))))</f>
        <v>0</v>
      </c>
      <c r="G27" s="38">
        <f>COUNTIF($AB$7:$AB$40,"NV")</f>
        <v>13</v>
      </c>
      <c r="H27" s="38">
        <f>COUNTIF($AB$7:$AB$40,"GV")</f>
        <v>0</v>
      </c>
      <c r="I27" s="38">
        <f>COUNTIF($D$7:$D$40,"x")</f>
        <v>4</v>
      </c>
      <c r="J27" s="38">
        <f>COUNTIF($AJ$7:$AJ$40,"TS")</f>
        <v>0</v>
      </c>
      <c r="K27" s="38">
        <f>COUNTIF($AJ$7:$AJ$40,"THS")</f>
        <v>4</v>
      </c>
      <c r="L27" s="38">
        <f>COUNTIF($AJ$7:$AJ$40,"DH")</f>
        <v>10</v>
      </c>
      <c r="M27" s="38">
        <f>COUNTIF($AJ$7:$AJ$40,"CD")</f>
        <v>2</v>
      </c>
      <c r="N27" s="38">
        <f>COUNTIF($AJ$7:$AJ$22,"TC")</f>
        <v>0</v>
      </c>
      <c r="O27" s="38">
        <f>COUNTIF($AJ$7:$AJ$22,"")</f>
        <v>0</v>
      </c>
      <c r="P27" s="38">
        <f>COUNTIF($BA$7:$BA$40,"A")</f>
        <v>6</v>
      </c>
      <c r="Q27" s="38">
        <f>COUNTIF($BA$7:$BA$40,"B")</f>
        <v>2</v>
      </c>
      <c r="R27" s="38">
        <f>COUNTIF($BA$7:$BA$40,"TC")</f>
        <v>0</v>
      </c>
      <c r="S27" s="38">
        <f>COUNTIF($BA$7:$BA$40,"CD")</f>
        <v>2</v>
      </c>
      <c r="T27" s="38">
        <f>COUNTIF($BA$7:$BA$40,"DH")</f>
        <v>3</v>
      </c>
      <c r="U27" s="38">
        <f>COUNTIF($BA$7:$BA$40,"THS")</f>
        <v>0</v>
      </c>
      <c r="V27" s="38">
        <f>COUNTIF($BB$7:$BB$40,"IC3")</f>
        <v>0</v>
      </c>
      <c r="W27" s="38">
        <f>COUNTIF($BA$7:$BA$40,"UD CNTT CB")</f>
        <v>3</v>
      </c>
      <c r="X27" s="38">
        <f>COUNTIF($BA$7:$BA$40,"UD CNTT NC")</f>
        <v>0</v>
      </c>
      <c r="Y27" s="120">
        <f>SUM((COUNTIF($BG$7:$BG$40,"A"))+(COUNTIF($BG$7:$BG$40,"A1")))</f>
        <v>1</v>
      </c>
      <c r="Z27" s="120">
        <f>SUM((COUNTIF($BG$7:$BG$40,"B"))+(COUNTIF($BG$7:$BG$40,"A2")))</f>
        <v>12</v>
      </c>
      <c r="AA27" s="38">
        <f>COUNTIF($BG$7:$BG$40,"C")</f>
        <v>1</v>
      </c>
      <c r="AB27" s="38">
        <f>COUNTIF($BG$7:$BG$40,"TC")</f>
        <v>0</v>
      </c>
      <c r="AC27" s="38">
        <f>COUNTIF($BG$7:$BG$40,"CD")</f>
        <v>0</v>
      </c>
      <c r="AD27" s="38">
        <f>COUNTIF($BG$7:$BG$40,"DH")</f>
        <v>1</v>
      </c>
      <c r="AE27" s="38">
        <f>COUNTIF($BG$7:$BG$40,"THS")</f>
        <v>0</v>
      </c>
      <c r="AF27" s="38">
        <f>COUNTIF($BG$7:$BG$40,"B1")</f>
        <v>1</v>
      </c>
      <c r="AG27" s="38">
        <f>COUNTIF($BG$7:$BG$40,"B2")</f>
        <v>0</v>
      </c>
      <c r="AH27" s="38">
        <f>COUNTIF($BG$7:$BG$40,"C1")</f>
        <v>0</v>
      </c>
      <c r="AI27" s="38">
        <f>COUNTIF($BH$7:$BH$40,"Sơ cấp")</f>
        <v>9</v>
      </c>
      <c r="AJ27" s="38">
        <f>COUNTIF($BH$7:$BH$40,"Trung cấp")</f>
        <v>4</v>
      </c>
      <c r="AK27" s="38">
        <f>COUNTIF($BH$7:$BH$40,"Cao cấp")</f>
        <v>1</v>
      </c>
      <c r="AL27" s="38">
        <f>COUNTIF($X$7:$X$40,"Sở GDĐT TPHCM")</f>
        <v>12</v>
      </c>
      <c r="AM27" s="38">
        <f>COUNTIF($X$7:$X$40,"Trường CĐ Lý Tự Trọng TPHCM")</f>
        <v>4</v>
      </c>
      <c r="AN27" s="38">
        <f>COUNTIF($AG$7:$AG$40,"x")</f>
        <v>5</v>
      </c>
      <c r="AO27" s="38">
        <f>COUNTIF($F$7:$F$40,"Nữ")</f>
        <v>11</v>
      </c>
    </row>
    <row r="1254" spans="42:42" x14ac:dyDescent="0.25">
      <c r="AP1254" s="1">
        <f>COUNTIF(AJ7:AJ10,"Thạc sỹ")</f>
        <v>0</v>
      </c>
    </row>
  </sheetData>
  <autoFilter ref="A6:BR6"/>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19"/>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5244</v>
      </c>
      <c r="B7" s="2" t="s">
        <v>858</v>
      </c>
      <c r="C7" s="6"/>
      <c r="D7" s="6"/>
      <c r="E7" s="6"/>
      <c r="F7" s="3" t="s">
        <v>19</v>
      </c>
      <c r="G7" s="3" t="s">
        <v>1056</v>
      </c>
      <c r="H7" s="3" t="s">
        <v>859</v>
      </c>
      <c r="I7" s="3" t="s">
        <v>955</v>
      </c>
      <c r="J7" s="3" t="s">
        <v>955</v>
      </c>
      <c r="K7" s="4" t="s">
        <v>1210</v>
      </c>
      <c r="L7" s="5" t="s">
        <v>1211</v>
      </c>
      <c r="M7" s="4" t="s">
        <v>1116</v>
      </c>
      <c r="N7" s="4" t="s">
        <v>2652</v>
      </c>
      <c r="O7" s="10" t="e">
        <v>#N/A</v>
      </c>
      <c r="P7" s="10" t="e">
        <v>#N/A</v>
      </c>
      <c r="Q7" s="4" t="s">
        <v>1212</v>
      </c>
      <c r="R7" s="6"/>
      <c r="S7" s="9" t="s">
        <v>1213</v>
      </c>
      <c r="T7" s="4" t="s">
        <v>21</v>
      </c>
      <c r="U7" s="10" t="s">
        <v>3097</v>
      </c>
      <c r="V7" s="6"/>
      <c r="W7" s="7" t="s">
        <v>860</v>
      </c>
      <c r="X7" s="3" t="s">
        <v>3144</v>
      </c>
      <c r="Y7" s="7" t="s">
        <v>860</v>
      </c>
      <c r="Z7" s="3" t="s">
        <v>177</v>
      </c>
      <c r="AA7" s="7" t="s">
        <v>767</v>
      </c>
      <c r="AB7" s="3" t="s">
        <v>3146</v>
      </c>
      <c r="AC7" s="3" t="s">
        <v>3145</v>
      </c>
      <c r="AD7" s="3" t="s">
        <v>21</v>
      </c>
      <c r="AE7" s="6"/>
      <c r="AF7" s="3" t="s">
        <v>21</v>
      </c>
      <c r="AG7" s="3"/>
      <c r="AH7" s="3" t="s">
        <v>27</v>
      </c>
      <c r="AI7" s="3" t="s">
        <v>28</v>
      </c>
      <c r="AJ7" s="3" t="s">
        <v>3151</v>
      </c>
      <c r="AK7" s="8" t="s">
        <v>3139</v>
      </c>
      <c r="AL7" s="8" t="s">
        <v>5354</v>
      </c>
      <c r="AM7" s="8" t="s">
        <v>5355</v>
      </c>
      <c r="AN7" s="13" t="s">
        <v>5356</v>
      </c>
      <c r="AO7" s="10" t="s">
        <v>3233</v>
      </c>
      <c r="AP7" s="10"/>
      <c r="AQ7" s="10"/>
      <c r="AR7" s="10"/>
      <c r="AS7" s="10"/>
      <c r="AT7" s="10"/>
      <c r="AU7" s="10"/>
      <c r="AV7" s="10"/>
      <c r="AW7" s="10"/>
      <c r="AX7" s="3" t="s">
        <v>35</v>
      </c>
      <c r="AY7" s="13" t="s">
        <v>5352</v>
      </c>
      <c r="AZ7" s="3" t="s">
        <v>5353</v>
      </c>
      <c r="BA7" s="3" t="s">
        <v>3151</v>
      </c>
      <c r="BB7" s="3"/>
      <c r="BC7" s="10" t="s">
        <v>48</v>
      </c>
      <c r="BD7" s="3" t="s">
        <v>48</v>
      </c>
      <c r="BE7" s="13" t="s">
        <v>5392</v>
      </c>
      <c r="BF7" s="10" t="s">
        <v>3336</v>
      </c>
      <c r="BG7" s="3" t="s">
        <v>48</v>
      </c>
      <c r="BH7" s="3" t="s">
        <v>21</v>
      </c>
      <c r="BI7" s="3"/>
      <c r="BJ7" s="3"/>
      <c r="BK7" s="3" t="s">
        <v>21</v>
      </c>
      <c r="BL7" s="3"/>
      <c r="BM7" s="3"/>
      <c r="BN7" s="3" t="s">
        <v>21</v>
      </c>
      <c r="BO7" s="3"/>
      <c r="BP7" s="3"/>
      <c r="BQ7" s="27" t="s">
        <v>5393</v>
      </c>
      <c r="BR7" s="131"/>
    </row>
    <row r="8" spans="1:70" s="161" customFormat="1" ht="40.15" customHeight="1" x14ac:dyDescent="0.25">
      <c r="A8" s="13" t="s">
        <v>5245</v>
      </c>
      <c r="B8" s="2" t="s">
        <v>850</v>
      </c>
      <c r="C8" s="6"/>
      <c r="D8" s="6"/>
      <c r="E8" s="6"/>
      <c r="F8" s="3" t="s">
        <v>52</v>
      </c>
      <c r="G8" s="3" t="s">
        <v>1057</v>
      </c>
      <c r="H8" s="3" t="s">
        <v>851</v>
      </c>
      <c r="I8" s="3" t="s">
        <v>955</v>
      </c>
      <c r="J8" s="3" t="s">
        <v>955</v>
      </c>
      <c r="K8" s="4" t="s">
        <v>1239</v>
      </c>
      <c r="L8" s="5" t="s">
        <v>1240</v>
      </c>
      <c r="M8" s="4" t="s">
        <v>1115</v>
      </c>
      <c r="N8" s="4" t="s">
        <v>2652</v>
      </c>
      <c r="O8" s="10" t="s">
        <v>2505</v>
      </c>
      <c r="P8" s="10" t="s">
        <v>2682</v>
      </c>
      <c r="Q8" s="4" t="s">
        <v>1241</v>
      </c>
      <c r="R8" s="6"/>
      <c r="S8" s="4" t="s">
        <v>1242</v>
      </c>
      <c r="T8" s="4" t="s">
        <v>21</v>
      </c>
      <c r="U8" s="10" t="s">
        <v>3095</v>
      </c>
      <c r="V8" s="6"/>
      <c r="W8" s="7" t="s">
        <v>210</v>
      </c>
      <c r="X8" s="3" t="s">
        <v>33</v>
      </c>
      <c r="Y8" s="7" t="s">
        <v>852</v>
      </c>
      <c r="Z8" s="3" t="s">
        <v>86</v>
      </c>
      <c r="AA8" s="7" t="s">
        <v>853</v>
      </c>
      <c r="AB8" s="3" t="s">
        <v>3146</v>
      </c>
      <c r="AC8" s="3" t="s">
        <v>3145</v>
      </c>
      <c r="AD8" s="3" t="s">
        <v>21</v>
      </c>
      <c r="AE8" s="6"/>
      <c r="AF8" s="3" t="s">
        <v>21</v>
      </c>
      <c r="AG8" s="3"/>
      <c r="AH8" s="3" t="s">
        <v>27</v>
      </c>
      <c r="AI8" s="3" t="s">
        <v>28</v>
      </c>
      <c r="AJ8" s="3" t="s">
        <v>3149</v>
      </c>
      <c r="AK8" s="3" t="s">
        <v>45</v>
      </c>
      <c r="AL8" s="3" t="s">
        <v>5557</v>
      </c>
      <c r="AM8" s="3" t="s">
        <v>5556</v>
      </c>
      <c r="AN8" s="13" t="s">
        <v>220</v>
      </c>
      <c r="AO8" s="136" t="s">
        <v>3312</v>
      </c>
      <c r="AP8" s="10"/>
      <c r="AQ8" s="10"/>
      <c r="AR8" s="10"/>
      <c r="AS8" s="10"/>
      <c r="AT8" s="10"/>
      <c r="AU8" s="10"/>
      <c r="AV8" s="10"/>
      <c r="AW8" s="10"/>
      <c r="AX8" s="3" t="s">
        <v>1080</v>
      </c>
      <c r="AY8" s="13" t="s">
        <v>5327</v>
      </c>
      <c r="AZ8" s="10" t="s">
        <v>33</v>
      </c>
      <c r="BA8" s="3" t="s">
        <v>1080</v>
      </c>
      <c r="BB8" s="3"/>
      <c r="BC8" s="10" t="s">
        <v>963</v>
      </c>
      <c r="BD8" s="3" t="s">
        <v>937</v>
      </c>
      <c r="BE8" s="13" t="s">
        <v>3195</v>
      </c>
      <c r="BF8" s="10" t="s">
        <v>3144</v>
      </c>
      <c r="BG8" s="3" t="s">
        <v>963</v>
      </c>
      <c r="BH8" s="3" t="s">
        <v>21</v>
      </c>
      <c r="BI8" s="3"/>
      <c r="BJ8" s="3"/>
      <c r="BK8" s="3" t="s">
        <v>3135</v>
      </c>
      <c r="BL8" s="8" t="s">
        <v>4943</v>
      </c>
      <c r="BM8" s="3" t="s">
        <v>4470</v>
      </c>
      <c r="BN8" s="3" t="s">
        <v>21</v>
      </c>
      <c r="BO8" s="3"/>
      <c r="BP8" s="3"/>
      <c r="BQ8" s="14"/>
      <c r="BR8" s="131"/>
    </row>
    <row r="9" spans="1:70" s="161" customFormat="1" ht="40.15" customHeight="1" x14ac:dyDescent="0.25">
      <c r="A9" s="13" t="s">
        <v>5246</v>
      </c>
      <c r="B9" s="2" t="s">
        <v>824</v>
      </c>
      <c r="C9" s="6"/>
      <c r="D9" s="6"/>
      <c r="E9" s="6"/>
      <c r="F9" s="3" t="s">
        <v>52</v>
      </c>
      <c r="G9" s="3" t="s">
        <v>1063</v>
      </c>
      <c r="H9" s="3" t="s">
        <v>825</v>
      </c>
      <c r="I9" s="3" t="s">
        <v>955</v>
      </c>
      <c r="J9" s="3" t="s">
        <v>955</v>
      </c>
      <c r="K9" s="4" t="s">
        <v>1492</v>
      </c>
      <c r="L9" s="5" t="s">
        <v>1493</v>
      </c>
      <c r="M9" s="4" t="s">
        <v>1046</v>
      </c>
      <c r="N9" s="4" t="s">
        <v>2652</v>
      </c>
      <c r="O9" s="10" t="s">
        <v>2505</v>
      </c>
      <c r="P9" s="10" t="s">
        <v>2836</v>
      </c>
      <c r="Q9" s="4" t="s">
        <v>1494</v>
      </c>
      <c r="R9" s="6"/>
      <c r="S9" s="4" t="s">
        <v>1495</v>
      </c>
      <c r="T9" s="4" t="s">
        <v>21</v>
      </c>
      <c r="U9" s="10" t="s">
        <v>3096</v>
      </c>
      <c r="V9" s="6"/>
      <c r="W9" s="7" t="s">
        <v>210</v>
      </c>
      <c r="X9" s="3" t="s">
        <v>33</v>
      </c>
      <c r="Y9" s="7" t="s">
        <v>826</v>
      </c>
      <c r="Z9" s="3" t="s">
        <v>86</v>
      </c>
      <c r="AA9" s="7" t="s">
        <v>826</v>
      </c>
      <c r="AB9" s="3" t="s">
        <v>3146</v>
      </c>
      <c r="AC9" s="3" t="s">
        <v>3145</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963</v>
      </c>
      <c r="AY9" s="13" t="s">
        <v>5322</v>
      </c>
      <c r="AZ9" s="10" t="s">
        <v>5328</v>
      </c>
      <c r="BA9" s="3" t="s">
        <v>963</v>
      </c>
      <c r="BB9" s="8"/>
      <c r="BC9" s="10" t="s">
        <v>963</v>
      </c>
      <c r="BD9" s="3" t="s">
        <v>937</v>
      </c>
      <c r="BE9" s="13" t="s">
        <v>3195</v>
      </c>
      <c r="BF9" s="10" t="s">
        <v>3144</v>
      </c>
      <c r="BG9" s="3" t="s">
        <v>963</v>
      </c>
      <c r="BH9" s="3" t="s">
        <v>21</v>
      </c>
      <c r="BI9" s="3"/>
      <c r="BJ9" s="3"/>
      <c r="BK9" s="3" t="s">
        <v>21</v>
      </c>
      <c r="BL9" s="3"/>
      <c r="BM9" s="3"/>
      <c r="BN9" s="3" t="s">
        <v>21</v>
      </c>
      <c r="BO9" s="3"/>
      <c r="BP9" s="3"/>
      <c r="BQ9" s="27" t="s">
        <v>5326</v>
      </c>
      <c r="BR9" s="131"/>
    </row>
    <row r="11" spans="1:70" s="89" customFormat="1" ht="31.15" customHeight="1" x14ac:dyDescent="0.2">
      <c r="A11" s="213" t="s">
        <v>4659</v>
      </c>
      <c r="B11" s="215" t="s">
        <v>941</v>
      </c>
      <c r="C11" s="215" t="s">
        <v>4660</v>
      </c>
      <c r="D11" s="213" t="s">
        <v>4661</v>
      </c>
      <c r="E11" s="213"/>
      <c r="F11" s="213"/>
      <c r="G11" s="213"/>
      <c r="H11" s="213"/>
      <c r="I11" s="213" t="s">
        <v>4662</v>
      </c>
      <c r="J11" s="213" t="s">
        <v>3274</v>
      </c>
      <c r="K11" s="213"/>
      <c r="L11" s="213"/>
      <c r="M11" s="213"/>
      <c r="N11" s="213"/>
      <c r="O11" s="213"/>
      <c r="P11" s="213" t="s">
        <v>4663</v>
      </c>
      <c r="Q11" s="213"/>
      <c r="R11" s="213"/>
      <c r="S11" s="213"/>
      <c r="T11" s="213"/>
      <c r="U11" s="213"/>
      <c r="V11" s="213"/>
      <c r="W11" s="213"/>
      <c r="X11" s="213"/>
      <c r="Y11" s="213" t="s">
        <v>4664</v>
      </c>
      <c r="Z11" s="213"/>
      <c r="AA11" s="213"/>
      <c r="AB11" s="213"/>
      <c r="AC11" s="213"/>
      <c r="AD11" s="213"/>
      <c r="AE11" s="213"/>
      <c r="AF11" s="213"/>
      <c r="AG11" s="213"/>
      <c r="AH11" s="213"/>
      <c r="AI11" s="213" t="s">
        <v>4665</v>
      </c>
      <c r="AJ11" s="213"/>
      <c r="AK11" s="213"/>
      <c r="AL11" s="213" t="s">
        <v>4666</v>
      </c>
      <c r="AM11" s="213"/>
      <c r="AN11" s="213" t="s">
        <v>4667</v>
      </c>
      <c r="AO11" s="213" t="s">
        <v>52</v>
      </c>
    </row>
    <row r="12" spans="1:70" s="89" customFormat="1" ht="75.599999999999994" customHeight="1" x14ac:dyDescent="0.2">
      <c r="A12" s="213"/>
      <c r="B12" s="216"/>
      <c r="C12" s="216"/>
      <c r="D12" s="106" t="s">
        <v>4668</v>
      </c>
      <c r="E12" s="106" t="s">
        <v>4669</v>
      </c>
      <c r="F12" s="106" t="s">
        <v>4670</v>
      </c>
      <c r="G12" s="106" t="s">
        <v>3145</v>
      </c>
      <c r="H12" s="106" t="s">
        <v>3148</v>
      </c>
      <c r="I12" s="213"/>
      <c r="J12" s="106" t="s">
        <v>29</v>
      </c>
      <c r="K12" s="106" t="s">
        <v>35</v>
      </c>
      <c r="L12" s="106" t="s">
        <v>68</v>
      </c>
      <c r="M12" s="106" t="s">
        <v>134</v>
      </c>
      <c r="N12" s="106" t="s">
        <v>45</v>
      </c>
      <c r="O12" s="106" t="s">
        <v>4671</v>
      </c>
      <c r="P12" s="106" t="s">
        <v>1080</v>
      </c>
      <c r="Q12" s="106" t="s">
        <v>963</v>
      </c>
      <c r="R12" s="106" t="s">
        <v>3149</v>
      </c>
      <c r="S12" s="106" t="s">
        <v>3150</v>
      </c>
      <c r="T12" s="106" t="s">
        <v>3129</v>
      </c>
      <c r="U12" s="106" t="s">
        <v>3151</v>
      </c>
      <c r="V12" s="106" t="s">
        <v>957</v>
      </c>
      <c r="W12" s="106" t="s">
        <v>2417</v>
      </c>
      <c r="X12" s="106" t="s">
        <v>4672</v>
      </c>
      <c r="Y12" s="106" t="s">
        <v>1080</v>
      </c>
      <c r="Z12" s="106" t="s">
        <v>963</v>
      </c>
      <c r="AA12" s="106" t="s">
        <v>2367</v>
      </c>
      <c r="AB12" s="106" t="s">
        <v>3149</v>
      </c>
      <c r="AC12" s="106" t="s">
        <v>3150</v>
      </c>
      <c r="AD12" s="106" t="s">
        <v>3129</v>
      </c>
      <c r="AE12" s="106" t="s">
        <v>3151</v>
      </c>
      <c r="AF12" s="106" t="s">
        <v>32</v>
      </c>
      <c r="AG12" s="106" t="s">
        <v>48</v>
      </c>
      <c r="AH12" s="106" t="s">
        <v>3152</v>
      </c>
      <c r="AI12" s="106" t="s">
        <v>4673</v>
      </c>
      <c r="AJ12" s="106" t="s">
        <v>3149</v>
      </c>
      <c r="AK12" s="106" t="s">
        <v>4674</v>
      </c>
      <c r="AL12" s="106" t="s">
        <v>4675</v>
      </c>
      <c r="AM12" s="106" t="s">
        <v>4676</v>
      </c>
      <c r="AN12" s="213"/>
      <c r="AO12" s="213"/>
    </row>
    <row r="13" spans="1:70" s="72" customFormat="1" ht="52.9" customHeight="1" x14ac:dyDescent="0.2">
      <c r="A13" s="36"/>
      <c r="B13" s="73"/>
      <c r="C13" s="106">
        <f>SUM(D13:H13)</f>
        <v>3</v>
      </c>
      <c r="D13" s="38">
        <f>SUM((COUNTIF($AB$7:$AB$40,"HT")+(COUNTIF($AB$7:$AB$40,"TK")+(COUNTIF($AB$7:$AB$40,"TP"))+(COUNTIF($AB$7:$AB$40,"TTT")))))</f>
        <v>0</v>
      </c>
      <c r="E13" s="38">
        <f>SUM((COUNTIF($AB$7:$AB$40,"PHT")+(COUNTIF($AB$7:$AB$40,"PK")+(COUNTIF($AB$7:$AB$40,"PP"))+(COUNTIF($AB$7:$AB$40,"PTT")))))</f>
        <v>0</v>
      </c>
      <c r="F13" s="38">
        <f>SUM((COUNTIF($AB$7:$AB$40,"TBM")+(COUNTIF($AB$7:$AB$40,"TT"))))</f>
        <v>0</v>
      </c>
      <c r="G13" s="38">
        <f>COUNTIF($AB$7:$AB$40,"NV")</f>
        <v>3</v>
      </c>
      <c r="H13" s="38">
        <f>COUNTIF($AB$7:$AB$40,"GV")</f>
        <v>0</v>
      </c>
      <c r="I13" s="38">
        <f>COUNTIF($D$7:$D$40,"x")</f>
        <v>0</v>
      </c>
      <c r="J13" s="38">
        <f>COUNTIF($AJ$7:$AJ$40,"TS")</f>
        <v>0</v>
      </c>
      <c r="K13" s="38">
        <f>COUNTIF($AJ$7:$AJ$40,"THS")</f>
        <v>1</v>
      </c>
      <c r="L13" s="38">
        <f>COUNTIF($AJ$7:$AJ$40,"DH")</f>
        <v>0</v>
      </c>
      <c r="M13" s="38">
        <f>COUNTIF($AJ$7:$AJ$40,"CD")</f>
        <v>0</v>
      </c>
      <c r="N13" s="38">
        <f>COUNTIF($AJ$7:$AJ$9,"TC")</f>
        <v>1</v>
      </c>
      <c r="O13" s="38">
        <f>COUNTIF($AJ$7:$AJ$9,"")</f>
        <v>1</v>
      </c>
      <c r="P13" s="38">
        <f>COUNTIF($BA$7:$BA$40,"A")</f>
        <v>1</v>
      </c>
      <c r="Q13" s="38">
        <f>COUNTIF($BA$7:$BA$40,"B")</f>
        <v>1</v>
      </c>
      <c r="R13" s="38">
        <f>COUNTIF($BA$7:$BA$40,"TC")</f>
        <v>0</v>
      </c>
      <c r="S13" s="38">
        <f>COUNTIF($BA$7:$BA$40,"CD")</f>
        <v>0</v>
      </c>
      <c r="T13" s="38">
        <f>COUNTIF($BA$7:$BA$40,"DH")</f>
        <v>0</v>
      </c>
      <c r="U13" s="38">
        <f>COUNTIF($BA$7:$BA$40,"THS")</f>
        <v>1</v>
      </c>
      <c r="V13" s="38">
        <f>COUNTIF($BB$7:$BB$40,"IC3")</f>
        <v>0</v>
      </c>
      <c r="W13" s="38">
        <f>COUNTIF($BA$7:$BA$40,"UD CNTT CB")</f>
        <v>0</v>
      </c>
      <c r="X13" s="38">
        <f>COUNTIF($BA$7:$BA$40,"UD CNTT NC")</f>
        <v>0</v>
      </c>
      <c r="Y13" s="120">
        <f>SUM((COUNTIF($BG$7:$BG$40,"A"))+(COUNTIF($BG$7:$BG$40,"A1")))</f>
        <v>0</v>
      </c>
      <c r="Z13" s="120">
        <f>SUM((COUNTIF($BG$7:$BG$40,"B"))+(COUNTIF($BG$7:$BG$40,"A2")))</f>
        <v>2</v>
      </c>
      <c r="AA13" s="38">
        <f>COUNTIF($BG$7:$BG$40,"C")</f>
        <v>0</v>
      </c>
      <c r="AB13" s="38">
        <f>COUNTIF($BG$7:$BG$40,"TC")</f>
        <v>0</v>
      </c>
      <c r="AC13" s="38">
        <f>COUNTIF($BG$7:$BG$40,"CD")</f>
        <v>0</v>
      </c>
      <c r="AD13" s="38">
        <f>COUNTIF($BG$7:$BG$40,"DH")</f>
        <v>0</v>
      </c>
      <c r="AE13" s="38">
        <f>COUNTIF($BG$7:$BG$40,"THS")</f>
        <v>0</v>
      </c>
      <c r="AF13" s="38">
        <f>COUNTIF($BG$7:$BG$40,"B1")</f>
        <v>0</v>
      </c>
      <c r="AG13" s="38">
        <f>COUNTIF($BG$7:$BG$40,"B2")</f>
        <v>1</v>
      </c>
      <c r="AH13" s="38">
        <f>COUNTIF($BG$7:$BG$40,"C1")</f>
        <v>0</v>
      </c>
      <c r="AI13" s="38">
        <f>COUNTIF($BH$7:$BH$40,"Sơ cấp")</f>
        <v>0</v>
      </c>
      <c r="AJ13" s="38">
        <f>COUNTIF($BH$7:$BH$40,"Trung cấp")</f>
        <v>0</v>
      </c>
      <c r="AK13" s="38">
        <f>COUNTIF($BH$7:$BH$40,"Cao cấp")</f>
        <v>0</v>
      </c>
      <c r="AL13" s="38">
        <f>COUNTIF($X$7:$X$40,"Sở GDĐT TPHCM")</f>
        <v>2</v>
      </c>
      <c r="AM13" s="38">
        <f>COUNTIF($X$7:$X$40,"Trường CĐ Lý Tự Trọng TPHCM")</f>
        <v>1</v>
      </c>
      <c r="AN13" s="38">
        <f>COUNTIF($AG$7:$AG$40,"x")</f>
        <v>0</v>
      </c>
      <c r="AO13" s="38">
        <f>COUNTIF($F$7:$F$40,"Nữ")</f>
        <v>2</v>
      </c>
    </row>
    <row r="1272" spans="42:42" x14ac:dyDescent="0.25">
      <c r="AP1272" s="1" t="e">
        <f>COUNTIF(#REF!,"Thạc sỹ")</f>
        <v>#REF!</v>
      </c>
    </row>
  </sheetData>
  <autoFilter ref="A6:BR6"/>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78.75" x14ac:dyDescent="0.25">
      <c r="A7" s="13" t="s">
        <v>5247</v>
      </c>
      <c r="B7" s="2" t="s">
        <v>199</v>
      </c>
      <c r="C7" s="6"/>
      <c r="D7" s="6"/>
      <c r="E7" s="6"/>
      <c r="F7" s="3" t="s">
        <v>19</v>
      </c>
      <c r="G7" s="3" t="s">
        <v>1043</v>
      </c>
      <c r="H7" s="3" t="s">
        <v>200</v>
      </c>
      <c r="I7" s="3" t="s">
        <v>951</v>
      </c>
      <c r="J7" s="3" t="s">
        <v>951</v>
      </c>
      <c r="K7" s="4" t="s">
        <v>1900</v>
      </c>
      <c r="L7" s="5" t="s">
        <v>1772</v>
      </c>
      <c r="M7" s="4" t="s">
        <v>1901</v>
      </c>
      <c r="N7" s="4" t="s">
        <v>2652</v>
      </c>
      <c r="O7" s="10" t="s">
        <v>2505</v>
      </c>
      <c r="P7" s="10" t="s">
        <v>2840</v>
      </c>
      <c r="Q7" s="4" t="s">
        <v>1902</v>
      </c>
      <c r="R7" s="6"/>
      <c r="S7" s="4" t="s">
        <v>1903</v>
      </c>
      <c r="T7" s="4" t="s">
        <v>1904</v>
      </c>
      <c r="U7" s="10" t="s">
        <v>3105</v>
      </c>
      <c r="V7" s="6"/>
      <c r="W7" s="7" t="s">
        <v>201</v>
      </c>
      <c r="X7" s="3" t="s">
        <v>33</v>
      </c>
      <c r="Y7" s="7" t="s">
        <v>202</v>
      </c>
      <c r="Z7" s="3" t="s">
        <v>86</v>
      </c>
      <c r="AA7" s="7" t="s">
        <v>202</v>
      </c>
      <c r="AB7" s="3" t="s">
        <v>4699</v>
      </c>
      <c r="AC7" s="3" t="s">
        <v>80</v>
      </c>
      <c r="AD7" s="11" t="s">
        <v>4702</v>
      </c>
      <c r="AE7" s="6"/>
      <c r="AF7" s="7" t="s">
        <v>203</v>
      </c>
      <c r="AG7" s="7" t="s">
        <v>938</v>
      </c>
      <c r="AH7" s="3" t="s">
        <v>27</v>
      </c>
      <c r="AI7" s="3" t="s">
        <v>28</v>
      </c>
      <c r="AJ7" s="3" t="s">
        <v>3151</v>
      </c>
      <c r="AK7" s="8" t="s">
        <v>3139</v>
      </c>
      <c r="AL7" s="8" t="s">
        <v>3140</v>
      </c>
      <c r="AM7" s="8" t="s">
        <v>5320</v>
      </c>
      <c r="AN7" s="13" t="s">
        <v>5321</v>
      </c>
      <c r="AO7" s="10" t="s">
        <v>3233</v>
      </c>
      <c r="AP7" s="3" t="s">
        <v>21</v>
      </c>
      <c r="AQ7" s="3"/>
      <c r="AR7" s="3"/>
      <c r="AS7" s="3"/>
      <c r="AT7" s="3"/>
      <c r="AU7" s="3"/>
      <c r="AV7" s="3"/>
      <c r="AW7" s="3"/>
      <c r="AX7" s="8" t="s">
        <v>1080</v>
      </c>
      <c r="AY7" s="13" t="s">
        <v>5310</v>
      </c>
      <c r="AZ7" s="10" t="s">
        <v>3647</v>
      </c>
      <c r="BA7" s="8" t="s">
        <v>1080</v>
      </c>
      <c r="BB7" s="3"/>
      <c r="BC7" s="13" t="s">
        <v>3372</v>
      </c>
      <c r="BD7" s="3" t="s">
        <v>32</v>
      </c>
      <c r="BE7" s="13" t="s">
        <v>5323</v>
      </c>
      <c r="BF7" s="13" t="s">
        <v>5324</v>
      </c>
      <c r="BG7" s="3" t="s">
        <v>32</v>
      </c>
      <c r="BH7" s="3" t="s">
        <v>45</v>
      </c>
      <c r="BI7" s="8" t="s">
        <v>4175</v>
      </c>
      <c r="BJ7" s="3" t="s">
        <v>3459</v>
      </c>
      <c r="BK7" s="3" t="s">
        <v>21</v>
      </c>
      <c r="BL7" s="3"/>
      <c r="BM7" s="3"/>
      <c r="BN7" s="3" t="s">
        <v>21</v>
      </c>
      <c r="BO7" s="3"/>
      <c r="BP7" s="3"/>
      <c r="BQ7" s="26" t="s">
        <v>5325</v>
      </c>
      <c r="BR7" s="131" t="s">
        <v>3233</v>
      </c>
    </row>
    <row r="8" spans="1:70" s="161" customFormat="1" ht="103.9" customHeight="1" x14ac:dyDescent="0.25">
      <c r="A8" s="13" t="s">
        <v>5248</v>
      </c>
      <c r="B8" s="2" t="s">
        <v>683</v>
      </c>
      <c r="C8" s="6"/>
      <c r="D8" s="6"/>
      <c r="E8" s="6"/>
      <c r="F8" s="3" t="s">
        <v>19</v>
      </c>
      <c r="G8" s="3" t="s">
        <v>1064</v>
      </c>
      <c r="H8" s="3" t="s">
        <v>684</v>
      </c>
      <c r="I8" s="3" t="s">
        <v>951</v>
      </c>
      <c r="J8" s="3" t="s">
        <v>951</v>
      </c>
      <c r="K8" s="9" t="s">
        <v>1496</v>
      </c>
      <c r="L8" s="12" t="s">
        <v>1096</v>
      </c>
      <c r="M8" s="4" t="s">
        <v>2573</v>
      </c>
      <c r="N8" s="4" t="s">
        <v>2652</v>
      </c>
      <c r="O8" s="10" t="s">
        <v>2505</v>
      </c>
      <c r="P8" s="10" t="s">
        <v>2841</v>
      </c>
      <c r="Q8" s="4" t="s">
        <v>1497</v>
      </c>
      <c r="R8" s="6"/>
      <c r="S8" s="9" t="s">
        <v>1498</v>
      </c>
      <c r="T8" s="4" t="s">
        <v>1499</v>
      </c>
      <c r="U8" s="10" t="s">
        <v>3107</v>
      </c>
      <c r="V8" s="6"/>
      <c r="W8" s="7" t="s">
        <v>292</v>
      </c>
      <c r="X8" s="3" t="s">
        <v>33</v>
      </c>
      <c r="Y8" s="7" t="s">
        <v>292</v>
      </c>
      <c r="Z8" s="3" t="s">
        <v>177</v>
      </c>
      <c r="AA8" s="7" t="s">
        <v>292</v>
      </c>
      <c r="AB8" s="3" t="s">
        <v>4701</v>
      </c>
      <c r="AC8" s="3" t="s">
        <v>3239</v>
      </c>
      <c r="AD8" s="8" t="s">
        <v>5032</v>
      </c>
      <c r="AE8" s="6"/>
      <c r="AF8" s="3" t="s">
        <v>21</v>
      </c>
      <c r="AG8" s="3" t="s">
        <v>938</v>
      </c>
      <c r="AH8" s="3" t="s">
        <v>27</v>
      </c>
      <c r="AI8" s="3" t="s">
        <v>28</v>
      </c>
      <c r="AJ8" s="3" t="s">
        <v>4700</v>
      </c>
      <c r="AK8" s="3" t="s">
        <v>68</v>
      </c>
      <c r="AL8" s="3" t="s">
        <v>1077</v>
      </c>
      <c r="AM8" s="3" t="s">
        <v>3647</v>
      </c>
      <c r="AN8" s="13" t="s">
        <v>5313</v>
      </c>
      <c r="AO8" s="10" t="s">
        <v>3233</v>
      </c>
      <c r="AP8" s="13" t="s">
        <v>4245</v>
      </c>
      <c r="AQ8" s="13" t="s">
        <v>4570</v>
      </c>
      <c r="AR8" s="13" t="s">
        <v>3464</v>
      </c>
      <c r="AS8" s="13" t="s">
        <v>3435</v>
      </c>
      <c r="AT8" s="13" t="s">
        <v>2568</v>
      </c>
      <c r="AU8" s="8" t="s">
        <v>3144</v>
      </c>
      <c r="AV8" s="13" t="s">
        <v>3233</v>
      </c>
      <c r="AW8" s="13"/>
      <c r="AX8" s="3" t="s">
        <v>1080</v>
      </c>
      <c r="AY8" s="44">
        <v>37236</v>
      </c>
      <c r="AZ8" s="10" t="s">
        <v>3299</v>
      </c>
      <c r="BA8" s="3" t="s">
        <v>1080</v>
      </c>
      <c r="BB8" s="3"/>
      <c r="BC8" s="10" t="s">
        <v>963</v>
      </c>
      <c r="BD8" s="10" t="s">
        <v>937</v>
      </c>
      <c r="BE8" s="13" t="s">
        <v>5311</v>
      </c>
      <c r="BF8" s="10" t="s">
        <v>5312</v>
      </c>
      <c r="BG8" s="10" t="s">
        <v>963</v>
      </c>
      <c r="BH8" s="3" t="s">
        <v>45</v>
      </c>
      <c r="BI8" s="8" t="s">
        <v>5394</v>
      </c>
      <c r="BJ8" s="3" t="s">
        <v>3459</v>
      </c>
      <c r="BK8" s="3" t="s">
        <v>21</v>
      </c>
      <c r="BL8" s="3"/>
      <c r="BM8" s="3"/>
      <c r="BN8" s="3" t="s">
        <v>21</v>
      </c>
      <c r="BO8" s="3"/>
      <c r="BP8" s="3"/>
      <c r="BQ8" s="27" t="s">
        <v>5629</v>
      </c>
      <c r="BR8" s="131" t="s">
        <v>3233</v>
      </c>
    </row>
    <row r="9" spans="1:70" s="161" customFormat="1" ht="40.15" customHeight="1" x14ac:dyDescent="0.25">
      <c r="A9" s="13" t="s">
        <v>5249</v>
      </c>
      <c r="B9" s="2" t="s">
        <v>344</v>
      </c>
      <c r="C9" s="10"/>
      <c r="D9" s="10"/>
      <c r="E9" s="10"/>
      <c r="F9" s="3" t="s">
        <v>52</v>
      </c>
      <c r="G9" s="3" t="s">
        <v>985</v>
      </c>
      <c r="H9" s="3" t="s">
        <v>345</v>
      </c>
      <c r="I9" s="3" t="s">
        <v>2603</v>
      </c>
      <c r="J9" s="3" t="s">
        <v>951</v>
      </c>
      <c r="K9" s="4" t="s">
        <v>1855</v>
      </c>
      <c r="L9" s="5" t="s">
        <v>1846</v>
      </c>
      <c r="M9" s="4" t="s">
        <v>1116</v>
      </c>
      <c r="N9" s="4" t="s">
        <v>2652</v>
      </c>
      <c r="O9" s="10" t="s">
        <v>2505</v>
      </c>
      <c r="P9" s="10" t="s">
        <v>2712</v>
      </c>
      <c r="Q9" s="4" t="s">
        <v>1856</v>
      </c>
      <c r="R9" s="6"/>
      <c r="S9" s="4" t="s">
        <v>1857</v>
      </c>
      <c r="T9" s="4" t="s">
        <v>1858</v>
      </c>
      <c r="U9" s="10" t="e">
        <v>#N/A</v>
      </c>
      <c r="V9" s="6"/>
      <c r="W9" s="7" t="s">
        <v>105</v>
      </c>
      <c r="X9" s="3" t="s">
        <v>33</v>
      </c>
      <c r="Y9" s="7" t="s">
        <v>346</v>
      </c>
      <c r="Z9" s="3" t="s">
        <v>86</v>
      </c>
      <c r="AA9" s="7" t="s">
        <v>347</v>
      </c>
      <c r="AB9" s="3" t="s">
        <v>3146</v>
      </c>
      <c r="AC9" s="3" t="s">
        <v>3145</v>
      </c>
      <c r="AD9" s="3" t="s">
        <v>21</v>
      </c>
      <c r="AE9" s="6"/>
      <c r="AF9" s="3" t="s">
        <v>21</v>
      </c>
      <c r="AG9" s="3"/>
      <c r="AH9" s="3" t="s">
        <v>27</v>
      </c>
      <c r="AI9" s="3" t="s">
        <v>28</v>
      </c>
      <c r="AJ9" s="3" t="s">
        <v>4700</v>
      </c>
      <c r="AK9" s="3" t="s">
        <v>68</v>
      </c>
      <c r="AL9" s="3" t="s">
        <v>4634</v>
      </c>
      <c r="AM9" s="3" t="s">
        <v>3647</v>
      </c>
      <c r="AN9" s="13" t="s">
        <v>3690</v>
      </c>
      <c r="AO9" s="10" t="s">
        <v>3233</v>
      </c>
      <c r="AP9" s="3" t="s">
        <v>2494</v>
      </c>
      <c r="AQ9" s="8" t="s">
        <v>4635</v>
      </c>
      <c r="AR9" s="3" t="s">
        <v>4636</v>
      </c>
      <c r="AS9" s="8" t="s">
        <v>4637</v>
      </c>
      <c r="AT9" s="8" t="s">
        <v>4638</v>
      </c>
      <c r="AU9" s="8" t="s">
        <v>4639</v>
      </c>
      <c r="AV9" s="8" t="s">
        <v>3233</v>
      </c>
      <c r="AW9" s="8"/>
      <c r="AX9" s="3" t="s">
        <v>963</v>
      </c>
      <c r="AY9" s="44">
        <v>42676</v>
      </c>
      <c r="AZ9" s="44" t="s">
        <v>4640</v>
      </c>
      <c r="BA9" s="3" t="s">
        <v>963</v>
      </c>
      <c r="BB9" s="3"/>
      <c r="BC9" s="3" t="s">
        <v>2367</v>
      </c>
      <c r="BD9" s="3" t="s">
        <v>32</v>
      </c>
      <c r="BE9" s="3" t="s">
        <v>3201</v>
      </c>
      <c r="BF9" s="10" t="s">
        <v>3591</v>
      </c>
      <c r="BG9" s="133" t="s">
        <v>2367</v>
      </c>
      <c r="BH9" s="3" t="s">
        <v>97</v>
      </c>
      <c r="BI9" s="8" t="s">
        <v>4736</v>
      </c>
      <c r="BJ9" s="3" t="s">
        <v>3494</v>
      </c>
      <c r="BK9" s="3" t="s">
        <v>21</v>
      </c>
      <c r="BL9" s="3"/>
      <c r="BM9" s="3"/>
      <c r="BN9" s="3" t="s">
        <v>4643</v>
      </c>
      <c r="BO9" s="8" t="s">
        <v>4641</v>
      </c>
      <c r="BP9" s="3" t="s">
        <v>4642</v>
      </c>
      <c r="BQ9" s="26" t="s">
        <v>4644</v>
      </c>
      <c r="BR9" s="131"/>
    </row>
    <row r="12" spans="1:70" s="89" customFormat="1" ht="31.15" customHeight="1" x14ac:dyDescent="0.2">
      <c r="A12" s="213" t="s">
        <v>4659</v>
      </c>
      <c r="B12" s="215" t="s">
        <v>941</v>
      </c>
      <c r="C12" s="215" t="s">
        <v>4660</v>
      </c>
      <c r="D12" s="213" t="s">
        <v>4661</v>
      </c>
      <c r="E12" s="213"/>
      <c r="F12" s="213"/>
      <c r="G12" s="213"/>
      <c r="H12" s="213"/>
      <c r="I12" s="213" t="s">
        <v>4662</v>
      </c>
      <c r="J12" s="213" t="s">
        <v>3274</v>
      </c>
      <c r="K12" s="213"/>
      <c r="L12" s="213"/>
      <c r="M12" s="213"/>
      <c r="N12" s="213"/>
      <c r="O12" s="213"/>
      <c r="P12" s="213" t="s">
        <v>4663</v>
      </c>
      <c r="Q12" s="213"/>
      <c r="R12" s="213"/>
      <c r="S12" s="213"/>
      <c r="T12" s="213"/>
      <c r="U12" s="213"/>
      <c r="V12" s="213"/>
      <c r="W12" s="213"/>
      <c r="X12" s="213"/>
      <c r="Y12" s="213" t="s">
        <v>4664</v>
      </c>
      <c r="Z12" s="213"/>
      <c r="AA12" s="213"/>
      <c r="AB12" s="213"/>
      <c r="AC12" s="213"/>
      <c r="AD12" s="213"/>
      <c r="AE12" s="213"/>
      <c r="AF12" s="213"/>
      <c r="AG12" s="213"/>
      <c r="AH12" s="213"/>
      <c r="AI12" s="213" t="s">
        <v>4665</v>
      </c>
      <c r="AJ12" s="213"/>
      <c r="AK12" s="213"/>
      <c r="AL12" s="213" t="s">
        <v>4666</v>
      </c>
      <c r="AM12" s="213"/>
      <c r="AN12" s="213" t="s">
        <v>4667</v>
      </c>
      <c r="AO12" s="213" t="s">
        <v>52</v>
      </c>
    </row>
    <row r="13" spans="1:70" s="89" customFormat="1" ht="75.599999999999994" customHeight="1" x14ac:dyDescent="0.2">
      <c r="A13" s="213"/>
      <c r="B13" s="216"/>
      <c r="C13" s="216"/>
      <c r="D13" s="106" t="s">
        <v>4668</v>
      </c>
      <c r="E13" s="106" t="s">
        <v>4669</v>
      </c>
      <c r="F13" s="106" t="s">
        <v>4670</v>
      </c>
      <c r="G13" s="106" t="s">
        <v>3145</v>
      </c>
      <c r="H13" s="106" t="s">
        <v>3148</v>
      </c>
      <c r="I13" s="213"/>
      <c r="J13" s="106" t="s">
        <v>29</v>
      </c>
      <c r="K13" s="106" t="s">
        <v>35</v>
      </c>
      <c r="L13" s="106" t="s">
        <v>68</v>
      </c>
      <c r="M13" s="106" t="s">
        <v>134</v>
      </c>
      <c r="N13" s="106" t="s">
        <v>45</v>
      </c>
      <c r="O13" s="106" t="s">
        <v>4671</v>
      </c>
      <c r="P13" s="106" t="s">
        <v>1080</v>
      </c>
      <c r="Q13" s="106" t="s">
        <v>963</v>
      </c>
      <c r="R13" s="106" t="s">
        <v>3149</v>
      </c>
      <c r="S13" s="106" t="s">
        <v>3150</v>
      </c>
      <c r="T13" s="106" t="s">
        <v>3129</v>
      </c>
      <c r="U13" s="106" t="s">
        <v>3151</v>
      </c>
      <c r="V13" s="106" t="s">
        <v>957</v>
      </c>
      <c r="W13" s="106" t="s">
        <v>2417</v>
      </c>
      <c r="X13" s="106" t="s">
        <v>4672</v>
      </c>
      <c r="Y13" s="106" t="s">
        <v>1080</v>
      </c>
      <c r="Z13" s="106" t="s">
        <v>963</v>
      </c>
      <c r="AA13" s="106" t="s">
        <v>2367</v>
      </c>
      <c r="AB13" s="106" t="s">
        <v>3149</v>
      </c>
      <c r="AC13" s="106" t="s">
        <v>3150</v>
      </c>
      <c r="AD13" s="106" t="s">
        <v>3129</v>
      </c>
      <c r="AE13" s="106" t="s">
        <v>3151</v>
      </c>
      <c r="AF13" s="106" t="s">
        <v>32</v>
      </c>
      <c r="AG13" s="106" t="s">
        <v>48</v>
      </c>
      <c r="AH13" s="106" t="s">
        <v>3152</v>
      </c>
      <c r="AI13" s="106" t="s">
        <v>4673</v>
      </c>
      <c r="AJ13" s="106" t="s">
        <v>3149</v>
      </c>
      <c r="AK13" s="106" t="s">
        <v>4674</v>
      </c>
      <c r="AL13" s="106" t="s">
        <v>4675</v>
      </c>
      <c r="AM13" s="106" t="s">
        <v>4676</v>
      </c>
      <c r="AN13" s="213"/>
      <c r="AO13" s="213"/>
    </row>
    <row r="14" spans="1:70" s="72" customFormat="1" ht="52.9" customHeight="1" x14ac:dyDescent="0.2">
      <c r="A14" s="36"/>
      <c r="B14" s="73"/>
      <c r="C14" s="106">
        <f>SUM(D14:H14)</f>
        <v>3</v>
      </c>
      <c r="D14" s="38">
        <f>SUM((COUNTIF($AB$7:$AB$40,"HT")+(COUNTIF($AB$7:$AB$40,"TK")+(COUNTIF($AB$7:$AB$40,"TP"))+(COUNTIF($AB$7:$AB$40,"TTT")))))</f>
        <v>1</v>
      </c>
      <c r="E14" s="38">
        <f>SUM((COUNTIF($AB$7:$AB$40,"PHT")+(COUNTIF($AB$7:$AB$40,"PK")+(COUNTIF($AB$7:$AB$40,"PP"))+(COUNTIF($AB$7:$AB$40,"PTT")))))</f>
        <v>1</v>
      </c>
      <c r="F14" s="38">
        <f>SUM((COUNTIF($AB$7:$AB$40,"TBM")+(COUNTIF($AB$7:$AB$40,"TT"))))</f>
        <v>0</v>
      </c>
      <c r="G14" s="38">
        <f>COUNTIF($AB$7:$AB$40,"NV")</f>
        <v>1</v>
      </c>
      <c r="H14" s="38">
        <f>COUNTIF($AB$7:$AB$40,"GV")</f>
        <v>0</v>
      </c>
      <c r="I14" s="38">
        <f>COUNTIF($D$7:$D$40,"x")</f>
        <v>0</v>
      </c>
      <c r="J14" s="38">
        <f>COUNTIF($AJ$7:$AJ$40,"TS")</f>
        <v>0</v>
      </c>
      <c r="K14" s="38">
        <f>COUNTIF($AJ$7:$AJ$40,"THS")</f>
        <v>1</v>
      </c>
      <c r="L14" s="38">
        <f>COUNTIF($AJ$7:$AJ$40,"DH")</f>
        <v>2</v>
      </c>
      <c r="M14" s="38">
        <f>COUNTIF($AJ$7:$AJ$40,"CD")</f>
        <v>0</v>
      </c>
      <c r="N14" s="38">
        <f>COUNTIF($AJ$7:$AJ$9,"TC")</f>
        <v>0</v>
      </c>
      <c r="O14" s="38">
        <f>COUNTIF($AJ$7:$AJ$9,"")</f>
        <v>0</v>
      </c>
      <c r="P14" s="38">
        <f>COUNTIF($BA$7:$BA$40,"A")</f>
        <v>2</v>
      </c>
      <c r="Q14" s="38">
        <f>COUNTIF($BA$7:$BA$40,"B")</f>
        <v>1</v>
      </c>
      <c r="R14" s="38">
        <f>COUNTIF($BA$7:$BA$40,"TC")</f>
        <v>0</v>
      </c>
      <c r="S14" s="38">
        <f>COUNTIF($BA$7:$BA$40,"CD")</f>
        <v>0</v>
      </c>
      <c r="T14" s="38">
        <f>COUNTIF($BA$7:$BA$40,"DH")</f>
        <v>0</v>
      </c>
      <c r="U14" s="38">
        <f>COUNTIF($BA$7:$BA$40,"THS")</f>
        <v>0</v>
      </c>
      <c r="V14" s="38">
        <f>COUNTIF($BB$7:$BB$40,"IC3")</f>
        <v>0</v>
      </c>
      <c r="W14" s="38">
        <f>COUNTIF($BA$7:$BA$40,"UD CNTT CB")</f>
        <v>0</v>
      </c>
      <c r="X14" s="38">
        <f>COUNTIF($BA$7:$BA$40,"UD CNTT NC")</f>
        <v>0</v>
      </c>
      <c r="Y14" s="120">
        <f>SUM((COUNTIF($BG$7:$BG$40,"A"))+(COUNTIF($BG$7:$BG$40,"A1")))</f>
        <v>0</v>
      </c>
      <c r="Z14" s="120">
        <f>SUM((COUNTIF($BG$7:$BG$40,"B"))+(COUNTIF($BG$7:$BG$40,"A2")))</f>
        <v>1</v>
      </c>
      <c r="AA14" s="38">
        <f>COUNTIF($BG$7:$BG$40,"C")</f>
        <v>1</v>
      </c>
      <c r="AB14" s="38">
        <f>COUNTIF($BG$7:$BG$40,"TC")</f>
        <v>0</v>
      </c>
      <c r="AC14" s="38">
        <f>COUNTIF($BG$7:$BG$40,"CD")</f>
        <v>0</v>
      </c>
      <c r="AD14" s="38">
        <f>COUNTIF($BG$7:$BG$40,"DH")</f>
        <v>0</v>
      </c>
      <c r="AE14" s="38">
        <f>COUNTIF($BG$7:$BG$40,"THS")</f>
        <v>0</v>
      </c>
      <c r="AF14" s="38">
        <f>COUNTIF($BG$7:$BG$40,"B1")</f>
        <v>1</v>
      </c>
      <c r="AG14" s="38">
        <f>COUNTIF($BG$7:$BG$40,"B2")</f>
        <v>0</v>
      </c>
      <c r="AH14" s="38">
        <f>COUNTIF($BG$7:$BG$40,"C1")</f>
        <v>0</v>
      </c>
      <c r="AI14" s="38">
        <f>COUNTIF($BH$7:$BH$40,"Sơ cấp")</f>
        <v>1</v>
      </c>
      <c r="AJ14" s="38">
        <f>COUNTIF($BH$7:$BH$40,"Trung cấp")</f>
        <v>2</v>
      </c>
      <c r="AK14" s="38">
        <f>COUNTIF($BH$7:$BH$40,"Cao cấp")</f>
        <v>0</v>
      </c>
      <c r="AL14" s="38">
        <f>COUNTIF($X$7:$X$40,"Sở GDĐT TPHCM")</f>
        <v>3</v>
      </c>
      <c r="AM14" s="38">
        <f>COUNTIF($X$7:$X$40,"Trường CĐ Lý Tự Trọng TPHCM")</f>
        <v>0</v>
      </c>
      <c r="AN14" s="38">
        <f>COUNTIF($AG$7:$AG$40,"x")</f>
        <v>2</v>
      </c>
      <c r="AO14" s="38">
        <f>COUNTIF($F$7:$F$40,"Nữ")</f>
        <v>1</v>
      </c>
    </row>
    <row r="1272" spans="42:42" x14ac:dyDescent="0.25">
      <c r="AP1272" s="1">
        <f>COUNTIF(AJ7:AJ7,"Thạc sỹ")</f>
        <v>0</v>
      </c>
    </row>
  </sheetData>
  <autoFilter ref="A6:BR6"/>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13" activePane="bottomLeft" state="frozen"/>
      <selection activeCell="A4" sqref="A4"/>
      <selection pane="bottomLeft" activeCell="A7" sqref="A7:XFD1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07"/>
      <c r="AL1" s="42"/>
      <c r="AM1" s="42"/>
      <c r="AN1" s="109"/>
      <c r="AO1" s="109"/>
      <c r="AP1" s="209" t="s">
        <v>3162</v>
      </c>
      <c r="AQ1" s="209"/>
      <c r="AR1" s="209"/>
      <c r="AS1" s="209"/>
      <c r="AT1" s="209"/>
      <c r="AU1" s="209"/>
      <c r="AV1" s="209"/>
      <c r="AW1" s="209"/>
      <c r="AX1" s="209"/>
      <c r="AY1" s="210"/>
      <c r="AZ1" s="210"/>
      <c r="BA1" s="209"/>
      <c r="BB1" s="209"/>
      <c r="BC1" s="209"/>
      <c r="BD1" s="209"/>
      <c r="BE1" s="210"/>
      <c r="BF1" s="210"/>
      <c r="BG1" s="43"/>
      <c r="BH1" s="43"/>
      <c r="BI1" s="43"/>
      <c r="BJ1" s="43"/>
      <c r="BK1" s="43"/>
      <c r="BQ1" s="46"/>
    </row>
    <row r="2" spans="1:70" s="33" customFormat="1" ht="18.600000000000001" customHeight="1" x14ac:dyDescent="0.3">
      <c r="A2" s="107"/>
      <c r="B2" s="107"/>
      <c r="C2" s="107"/>
      <c r="D2" s="107"/>
      <c r="E2" s="107"/>
      <c r="F2" s="107"/>
      <c r="G2" s="107"/>
      <c r="H2" s="107"/>
      <c r="I2" s="107"/>
      <c r="J2" s="107"/>
      <c r="K2" s="107"/>
      <c r="L2" s="41"/>
      <c r="M2" s="41"/>
      <c r="AC2" s="108"/>
      <c r="AD2" s="108"/>
      <c r="AE2" s="108"/>
      <c r="AF2" s="108"/>
      <c r="AG2" s="108"/>
      <c r="AH2" s="108"/>
      <c r="AI2" s="108"/>
      <c r="AJ2" s="108"/>
      <c r="AK2" s="108"/>
      <c r="AL2" s="108"/>
      <c r="AM2" s="108"/>
      <c r="AN2" s="109"/>
      <c r="AO2" s="109"/>
      <c r="AP2" s="108"/>
      <c r="AQ2" s="108"/>
      <c r="AR2" s="108"/>
      <c r="AS2" s="108"/>
      <c r="AT2" s="108"/>
      <c r="AU2" s="108"/>
      <c r="AV2" s="108"/>
      <c r="AW2" s="108"/>
      <c r="AX2" s="108"/>
      <c r="AY2" s="109"/>
      <c r="AZ2" s="109"/>
      <c r="BA2" s="108"/>
      <c r="BB2" s="108"/>
      <c r="BD2" s="108"/>
      <c r="BE2" s="109"/>
      <c r="BF2" s="109"/>
      <c r="BG2" s="43"/>
      <c r="BH2" s="108"/>
      <c r="BI2" s="108"/>
      <c r="BJ2" s="108"/>
      <c r="BK2" s="108"/>
      <c r="BL2" s="108"/>
      <c r="BM2" s="108"/>
      <c r="BN2" s="108"/>
      <c r="BO2" s="108"/>
      <c r="BP2" s="108"/>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118"/>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17" t="s">
        <v>3155</v>
      </c>
      <c r="AK6" s="117" t="s">
        <v>12</v>
      </c>
      <c r="AL6" s="117" t="s">
        <v>13</v>
      </c>
      <c r="AM6" s="117" t="s">
        <v>2449</v>
      </c>
      <c r="AN6" s="117" t="s">
        <v>2450</v>
      </c>
      <c r="AO6" s="117" t="s">
        <v>3242</v>
      </c>
      <c r="AP6" s="117" t="s">
        <v>2500</v>
      </c>
      <c r="AQ6" s="117" t="s">
        <v>3257</v>
      </c>
      <c r="AR6" s="117" t="s">
        <v>3243</v>
      </c>
      <c r="AS6" s="117" t="s">
        <v>3264</v>
      </c>
      <c r="AT6" s="117" t="s">
        <v>3257</v>
      </c>
      <c r="AU6" s="117" t="s">
        <v>3243</v>
      </c>
      <c r="AV6" s="117" t="s">
        <v>3266</v>
      </c>
      <c r="AW6" s="117" t="s">
        <v>3265</v>
      </c>
      <c r="AX6" s="117" t="s">
        <v>17</v>
      </c>
      <c r="AY6" s="117" t="s">
        <v>3270</v>
      </c>
      <c r="AZ6" s="117" t="s">
        <v>3243</v>
      </c>
      <c r="BA6" s="117" t="s">
        <v>3156</v>
      </c>
      <c r="BB6" s="117" t="s">
        <v>3808</v>
      </c>
      <c r="BC6" s="117" t="s">
        <v>2452</v>
      </c>
      <c r="BD6" s="117" t="s">
        <v>3127</v>
      </c>
      <c r="BE6" s="117" t="s">
        <v>3257</v>
      </c>
      <c r="BF6" s="117" t="s">
        <v>3115</v>
      </c>
      <c r="BG6" s="117" t="s">
        <v>3273</v>
      </c>
      <c r="BH6" s="117" t="s">
        <v>14</v>
      </c>
      <c r="BI6" s="117" t="s">
        <v>3270</v>
      </c>
      <c r="BJ6" s="117" t="s">
        <v>3243</v>
      </c>
      <c r="BK6" s="117" t="s">
        <v>15</v>
      </c>
      <c r="BL6" s="117" t="s">
        <v>3270</v>
      </c>
      <c r="BM6" s="117" t="s">
        <v>3243</v>
      </c>
      <c r="BN6" s="117" t="s">
        <v>16</v>
      </c>
      <c r="BO6" s="117" t="s">
        <v>3270</v>
      </c>
      <c r="BP6" s="117" t="s">
        <v>3243</v>
      </c>
      <c r="BQ6" s="224"/>
    </row>
    <row r="7" spans="1:70" s="161" customFormat="1" ht="40.15" customHeight="1" x14ac:dyDescent="0.25">
      <c r="A7" s="13" t="s">
        <v>5250</v>
      </c>
      <c r="B7" s="2" t="s">
        <v>509</v>
      </c>
      <c r="C7" s="10"/>
      <c r="D7" s="10" t="s">
        <v>938</v>
      </c>
      <c r="E7" s="10" t="s">
        <v>938</v>
      </c>
      <c r="F7" s="3" t="s">
        <v>19</v>
      </c>
      <c r="G7" s="3" t="s">
        <v>979</v>
      </c>
      <c r="H7" s="3" t="s">
        <v>510</v>
      </c>
      <c r="I7" s="3" t="s">
        <v>944</v>
      </c>
      <c r="J7" s="3" t="s">
        <v>1109</v>
      </c>
      <c r="K7" s="4" t="s">
        <v>1586</v>
      </c>
      <c r="L7" s="12" t="s">
        <v>1587</v>
      </c>
      <c r="M7" s="4" t="s">
        <v>1116</v>
      </c>
      <c r="N7" s="4" t="s">
        <v>2652</v>
      </c>
      <c r="O7" s="10" t="s">
        <v>2505</v>
      </c>
      <c r="P7" s="10" t="s">
        <v>2839</v>
      </c>
      <c r="Q7" s="4" t="s">
        <v>1588</v>
      </c>
      <c r="R7" s="6"/>
      <c r="S7" s="4" t="s">
        <v>1589</v>
      </c>
      <c r="T7" s="19" t="s">
        <v>1590</v>
      </c>
      <c r="U7" s="10" t="s">
        <v>3101</v>
      </c>
      <c r="V7" s="6"/>
      <c r="W7" s="7" t="s">
        <v>210</v>
      </c>
      <c r="X7" s="3" t="s">
        <v>33</v>
      </c>
      <c r="Y7" s="7" t="s">
        <v>210</v>
      </c>
      <c r="Z7" s="3" t="s">
        <v>86</v>
      </c>
      <c r="AA7" s="7" t="s">
        <v>210</v>
      </c>
      <c r="AB7" s="3" t="s">
        <v>4699</v>
      </c>
      <c r="AC7" s="3" t="s">
        <v>80</v>
      </c>
      <c r="AD7" s="8" t="s">
        <v>2649</v>
      </c>
      <c r="AE7" s="25" t="s">
        <v>511</v>
      </c>
      <c r="AF7" s="7">
        <v>42726</v>
      </c>
      <c r="AG7" s="7" t="s">
        <v>938</v>
      </c>
      <c r="AH7" s="3" t="s">
        <v>27</v>
      </c>
      <c r="AI7" s="3" t="s">
        <v>28</v>
      </c>
      <c r="AJ7" s="3" t="s">
        <v>3151</v>
      </c>
      <c r="AK7" s="8" t="s">
        <v>3139</v>
      </c>
      <c r="AL7" s="8" t="s">
        <v>4519</v>
      </c>
      <c r="AM7" s="8" t="s">
        <v>4520</v>
      </c>
      <c r="AN7" s="13" t="s">
        <v>4521</v>
      </c>
      <c r="AO7" s="13" t="s">
        <v>3817</v>
      </c>
      <c r="AP7" s="8" t="s">
        <v>4522</v>
      </c>
      <c r="AQ7" s="8" t="s">
        <v>4523</v>
      </c>
      <c r="AR7" s="8" t="s">
        <v>4524</v>
      </c>
      <c r="AS7" s="3"/>
      <c r="AT7" s="3"/>
      <c r="AU7" s="3"/>
      <c r="AV7" s="3"/>
      <c r="AW7" s="3"/>
      <c r="AX7" s="3" t="s">
        <v>35</v>
      </c>
      <c r="AY7" s="13" t="s">
        <v>4866</v>
      </c>
      <c r="AZ7" s="44" t="s">
        <v>4525</v>
      </c>
      <c r="BA7" s="3" t="s">
        <v>3151</v>
      </c>
      <c r="BB7" s="3"/>
      <c r="BC7" s="3" t="s">
        <v>32</v>
      </c>
      <c r="BD7" s="3" t="s">
        <v>32</v>
      </c>
      <c r="BE7" s="3" t="s">
        <v>3224</v>
      </c>
      <c r="BF7" s="44" t="s">
        <v>4525</v>
      </c>
      <c r="BG7" s="133" t="s">
        <v>32</v>
      </c>
      <c r="BH7" s="3" t="s">
        <v>45</v>
      </c>
      <c r="BI7" s="8" t="s">
        <v>3458</v>
      </c>
      <c r="BJ7" s="3" t="s">
        <v>3459</v>
      </c>
      <c r="BK7" s="3" t="s">
        <v>21</v>
      </c>
      <c r="BL7" s="3"/>
      <c r="BM7" s="3"/>
      <c r="BN7" s="3" t="s">
        <v>46</v>
      </c>
      <c r="BO7" s="8" t="s">
        <v>3770</v>
      </c>
      <c r="BP7" s="3" t="s">
        <v>4518</v>
      </c>
      <c r="BQ7" s="26" t="s">
        <v>4526</v>
      </c>
      <c r="BR7" s="131" t="s">
        <v>3233</v>
      </c>
    </row>
    <row r="8" spans="1:70" s="161" customFormat="1" ht="40.15" customHeight="1" x14ac:dyDescent="0.25">
      <c r="A8" s="13" t="s">
        <v>5251</v>
      </c>
      <c r="B8" s="2" t="s">
        <v>299</v>
      </c>
      <c r="C8" s="6"/>
      <c r="D8" s="6"/>
      <c r="E8" s="6"/>
      <c r="F8" s="3" t="s">
        <v>19</v>
      </c>
      <c r="G8" s="3" t="s">
        <v>979</v>
      </c>
      <c r="H8" s="3" t="s">
        <v>300</v>
      </c>
      <c r="I8" s="3" t="s">
        <v>1109</v>
      </c>
      <c r="J8" s="3" t="s">
        <v>1109</v>
      </c>
      <c r="K8" s="9" t="s">
        <v>1123</v>
      </c>
      <c r="L8" s="12" t="s">
        <v>1124</v>
      </c>
      <c r="M8" s="4" t="s">
        <v>1116</v>
      </c>
      <c r="N8" s="4" t="s">
        <v>2652</v>
      </c>
      <c r="O8" s="10" t="s">
        <v>2505</v>
      </c>
      <c r="P8" s="10" t="s">
        <v>2670</v>
      </c>
      <c r="Q8" s="4" t="s">
        <v>1125</v>
      </c>
      <c r="R8" s="6"/>
      <c r="S8" s="4" t="s">
        <v>1126</v>
      </c>
      <c r="T8" s="19" t="s">
        <v>1127</v>
      </c>
      <c r="U8" s="10" t="s">
        <v>2921</v>
      </c>
      <c r="V8" s="6"/>
      <c r="W8" s="7" t="s">
        <v>201</v>
      </c>
      <c r="X8" s="10" t="s">
        <v>33</v>
      </c>
      <c r="Y8" s="7" t="s">
        <v>301</v>
      </c>
      <c r="Z8" s="3" t="s">
        <v>86</v>
      </c>
      <c r="AA8" s="7" t="s">
        <v>302</v>
      </c>
      <c r="AB8" s="3" t="s">
        <v>3146</v>
      </c>
      <c r="AC8" s="3" t="s">
        <v>3145</v>
      </c>
      <c r="AD8" s="7"/>
      <c r="AE8" s="6"/>
      <c r="AF8" s="3" t="s">
        <v>21</v>
      </c>
      <c r="AG8" s="3"/>
      <c r="AH8" s="3" t="s">
        <v>27</v>
      </c>
      <c r="AI8" s="3" t="s">
        <v>28</v>
      </c>
      <c r="AJ8" s="3" t="s">
        <v>4691</v>
      </c>
      <c r="AK8" s="3" t="s">
        <v>134</v>
      </c>
      <c r="AL8" s="3" t="s">
        <v>4865</v>
      </c>
      <c r="AM8" s="3" t="s">
        <v>4846</v>
      </c>
      <c r="AN8" s="13" t="s">
        <v>4866</v>
      </c>
      <c r="AO8" s="10" t="s">
        <v>3233</v>
      </c>
      <c r="AP8" s="10"/>
      <c r="AQ8" s="10"/>
      <c r="AR8" s="10"/>
      <c r="AS8" s="10"/>
      <c r="AT8" s="10"/>
      <c r="AU8" s="10"/>
      <c r="AV8" s="10"/>
      <c r="AW8" s="10"/>
      <c r="AX8" s="3" t="s">
        <v>297</v>
      </c>
      <c r="AY8" s="13" t="s">
        <v>3901</v>
      </c>
      <c r="AZ8" s="10" t="s">
        <v>3144</v>
      </c>
      <c r="BA8" s="3" t="s">
        <v>4691</v>
      </c>
      <c r="BB8" s="3"/>
      <c r="BC8" s="10" t="s">
        <v>963</v>
      </c>
      <c r="BD8" s="3" t="s">
        <v>937</v>
      </c>
      <c r="BE8" s="13" t="s">
        <v>4867</v>
      </c>
      <c r="BF8" s="10" t="s">
        <v>3743</v>
      </c>
      <c r="BG8" s="3" t="s">
        <v>963</v>
      </c>
      <c r="BH8" s="3" t="s">
        <v>97</v>
      </c>
      <c r="BI8" s="8" t="s">
        <v>4736</v>
      </c>
      <c r="BJ8" s="3" t="s">
        <v>3494</v>
      </c>
      <c r="BK8" s="3" t="s">
        <v>2345</v>
      </c>
      <c r="BL8" s="8" t="s">
        <v>4792</v>
      </c>
      <c r="BM8" s="3" t="s">
        <v>4470</v>
      </c>
      <c r="BN8" s="3" t="s">
        <v>21</v>
      </c>
      <c r="BO8" s="3"/>
      <c r="BP8" s="3"/>
      <c r="BQ8" s="14"/>
      <c r="BR8" s="131"/>
    </row>
    <row r="9" spans="1:70" s="161" customFormat="1" ht="40.15" customHeight="1" x14ac:dyDescent="0.25">
      <c r="A9" s="13" t="s">
        <v>5252</v>
      </c>
      <c r="B9" s="2" t="s">
        <v>870</v>
      </c>
      <c r="C9" s="6"/>
      <c r="D9" s="6"/>
      <c r="E9" s="6"/>
      <c r="F9" s="3" t="s">
        <v>19</v>
      </c>
      <c r="G9" s="3" t="s">
        <v>1076</v>
      </c>
      <c r="H9" s="3" t="s">
        <v>871</v>
      </c>
      <c r="I9" s="3" t="s">
        <v>1109</v>
      </c>
      <c r="J9" s="3" t="s">
        <v>1109</v>
      </c>
      <c r="K9" s="9" t="s">
        <v>2225</v>
      </c>
      <c r="L9" s="5" t="s">
        <v>2226</v>
      </c>
      <c r="M9" s="4" t="s">
        <v>2227</v>
      </c>
      <c r="N9" s="4" t="s">
        <v>2652</v>
      </c>
      <c r="O9" s="10" t="s">
        <v>2505</v>
      </c>
      <c r="P9" s="10" t="s">
        <v>2797</v>
      </c>
      <c r="Q9" s="4" t="s">
        <v>2228</v>
      </c>
      <c r="R9" s="6"/>
      <c r="S9" s="4" t="s">
        <v>2229</v>
      </c>
      <c r="T9" s="4" t="s">
        <v>2230</v>
      </c>
      <c r="U9" s="10" t="s">
        <v>3094</v>
      </c>
      <c r="V9" s="6"/>
      <c r="W9" s="7" t="s">
        <v>201</v>
      </c>
      <c r="X9" s="3" t="s">
        <v>33</v>
      </c>
      <c r="Y9" s="7" t="s">
        <v>872</v>
      </c>
      <c r="Z9" s="3" t="s">
        <v>86</v>
      </c>
      <c r="AA9" s="7" t="s">
        <v>872</v>
      </c>
      <c r="AB9" s="3" t="s">
        <v>3146</v>
      </c>
      <c r="AC9" s="3" t="s">
        <v>3145</v>
      </c>
      <c r="AD9" s="3" t="s">
        <v>21</v>
      </c>
      <c r="AE9" s="6"/>
      <c r="AF9" s="3" t="s">
        <v>21</v>
      </c>
      <c r="AG9" s="3"/>
      <c r="AH9" s="3" t="s">
        <v>27</v>
      </c>
      <c r="AI9" s="3" t="s">
        <v>28</v>
      </c>
      <c r="AJ9" s="3" t="s">
        <v>4700</v>
      </c>
      <c r="AK9" s="3" t="s">
        <v>68</v>
      </c>
      <c r="AL9" s="3" t="s">
        <v>284</v>
      </c>
      <c r="AM9" s="3" t="s">
        <v>3878</v>
      </c>
      <c r="AN9" s="13" t="s">
        <v>3901</v>
      </c>
      <c r="AO9" s="10" t="s">
        <v>3233</v>
      </c>
      <c r="AP9" s="13" t="s">
        <v>5332</v>
      </c>
      <c r="AQ9" s="13" t="s">
        <v>5333</v>
      </c>
      <c r="AR9" s="13" t="s">
        <v>3723</v>
      </c>
      <c r="AS9" s="10"/>
      <c r="AT9" s="10"/>
      <c r="AU9" s="10"/>
      <c r="AV9" s="10"/>
      <c r="AW9" s="10"/>
      <c r="AX9" s="3" t="s">
        <v>68</v>
      </c>
      <c r="AY9" s="13" t="s">
        <v>1964</v>
      </c>
      <c r="AZ9" s="10" t="s">
        <v>5329</v>
      </c>
      <c r="BA9" s="3" t="s">
        <v>4700</v>
      </c>
      <c r="BB9" s="3"/>
      <c r="BC9" s="10" t="s">
        <v>963</v>
      </c>
      <c r="BD9" s="3" t="s">
        <v>937</v>
      </c>
      <c r="BE9" s="13" t="s">
        <v>5330</v>
      </c>
      <c r="BF9" s="10" t="s">
        <v>5331</v>
      </c>
      <c r="BG9" s="3" t="s">
        <v>963</v>
      </c>
      <c r="BH9" s="3" t="s">
        <v>97</v>
      </c>
      <c r="BI9" s="8" t="s">
        <v>4736</v>
      </c>
      <c r="BJ9" s="3" t="s">
        <v>3494</v>
      </c>
      <c r="BK9" s="3" t="s">
        <v>2345</v>
      </c>
      <c r="BL9" s="8" t="s">
        <v>4809</v>
      </c>
      <c r="BM9" s="3" t="s">
        <v>4470</v>
      </c>
      <c r="BN9" s="3" t="s">
        <v>21</v>
      </c>
      <c r="BO9" s="3"/>
      <c r="BP9" s="3"/>
      <c r="BQ9" s="26" t="s">
        <v>5334</v>
      </c>
      <c r="BR9" s="131"/>
    </row>
    <row r="10" spans="1:70" s="161" customFormat="1" ht="40.15" customHeight="1" x14ac:dyDescent="0.25">
      <c r="A10" s="13" t="s">
        <v>5253</v>
      </c>
      <c r="B10" s="2" t="s">
        <v>827</v>
      </c>
      <c r="C10" s="6"/>
      <c r="D10" s="6"/>
      <c r="E10" s="6"/>
      <c r="F10" s="3" t="s">
        <v>52</v>
      </c>
      <c r="G10" s="3" t="s">
        <v>979</v>
      </c>
      <c r="H10" s="3" t="s">
        <v>828</v>
      </c>
      <c r="I10" s="3" t="s">
        <v>1109</v>
      </c>
      <c r="J10" s="3" t="s">
        <v>1109</v>
      </c>
      <c r="K10" s="4" t="s">
        <v>1991</v>
      </c>
      <c r="L10" s="5" t="s">
        <v>201</v>
      </c>
      <c r="M10" s="4" t="s">
        <v>1115</v>
      </c>
      <c r="N10" s="4" t="s">
        <v>2652</v>
      </c>
      <c r="O10" s="10" t="e">
        <v>#N/A</v>
      </c>
      <c r="P10" s="10" t="e">
        <v>#N/A</v>
      </c>
      <c r="Q10" s="4" t="s">
        <v>1992</v>
      </c>
      <c r="R10" s="6"/>
      <c r="S10" s="9" t="s">
        <v>1993</v>
      </c>
      <c r="T10" s="19" t="s">
        <v>1994</v>
      </c>
      <c r="U10" s="10" t="s">
        <v>3102</v>
      </c>
      <c r="V10" s="6"/>
      <c r="W10" s="7" t="s">
        <v>38</v>
      </c>
      <c r="X10" s="3" t="s">
        <v>3144</v>
      </c>
      <c r="Y10" s="7" t="s">
        <v>829</v>
      </c>
      <c r="Z10" s="3" t="s">
        <v>177</v>
      </c>
      <c r="AA10" s="7" t="s">
        <v>829</v>
      </c>
      <c r="AB10" s="3" t="s">
        <v>3146</v>
      </c>
      <c r="AC10" s="3" t="s">
        <v>3145</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1080</v>
      </c>
      <c r="AY10" s="13" t="s">
        <v>5344</v>
      </c>
      <c r="AZ10" s="10" t="s">
        <v>3144</v>
      </c>
      <c r="BA10" s="3" t="s">
        <v>1080</v>
      </c>
      <c r="BB10" s="3"/>
      <c r="BC10" s="10" t="s">
        <v>963</v>
      </c>
      <c r="BD10" s="3" t="s">
        <v>937</v>
      </c>
      <c r="BE10" s="13" t="s">
        <v>3194</v>
      </c>
      <c r="BF10" s="10" t="s">
        <v>3144</v>
      </c>
      <c r="BG10" s="3" t="s">
        <v>963</v>
      </c>
      <c r="BH10" s="3" t="s">
        <v>21</v>
      </c>
      <c r="BI10" s="3"/>
      <c r="BJ10" s="3"/>
      <c r="BK10" s="3" t="s">
        <v>21</v>
      </c>
      <c r="BL10" s="3"/>
      <c r="BM10" s="3"/>
      <c r="BN10" s="3" t="s">
        <v>21</v>
      </c>
      <c r="BO10" s="3"/>
      <c r="BP10" s="3"/>
      <c r="BQ10" s="14"/>
      <c r="BR10" s="131"/>
    </row>
    <row r="11" spans="1:70" s="161" customFormat="1" ht="40.15" customHeight="1" x14ac:dyDescent="0.25">
      <c r="A11" s="13" t="s">
        <v>5254</v>
      </c>
      <c r="B11" s="2" t="s">
        <v>730</v>
      </c>
      <c r="C11" s="6"/>
      <c r="D11" s="6"/>
      <c r="E11" s="6"/>
      <c r="F11" s="3" t="s">
        <v>52</v>
      </c>
      <c r="G11" s="3" t="s">
        <v>1065</v>
      </c>
      <c r="H11" s="3" t="s">
        <v>731</v>
      </c>
      <c r="I11" s="3" t="s">
        <v>1109</v>
      </c>
      <c r="J11" s="3" t="s">
        <v>1109</v>
      </c>
      <c r="K11" s="9" t="s">
        <v>2586</v>
      </c>
      <c r="L11" s="12" t="s">
        <v>2587</v>
      </c>
      <c r="M11" s="4" t="s">
        <v>2588</v>
      </c>
      <c r="N11" s="4" t="s">
        <v>2652</v>
      </c>
      <c r="O11" s="10" t="e">
        <v>#N/A</v>
      </c>
      <c r="P11" s="10" t="e">
        <v>#N/A</v>
      </c>
      <c r="Q11" s="4" t="s">
        <v>1801</v>
      </c>
      <c r="R11" s="6"/>
      <c r="S11" s="4" t="s">
        <v>1802</v>
      </c>
      <c r="T11" s="4" t="s">
        <v>21</v>
      </c>
      <c r="U11" s="10" t="s">
        <v>3103</v>
      </c>
      <c r="V11" s="6"/>
      <c r="W11" s="7" t="s">
        <v>50</v>
      </c>
      <c r="X11" s="3" t="s">
        <v>3144</v>
      </c>
      <c r="Y11" s="7" t="s">
        <v>50</v>
      </c>
      <c r="Z11" s="3" t="s">
        <v>177</v>
      </c>
      <c r="AA11" s="7" t="s">
        <v>50</v>
      </c>
      <c r="AB11" s="3" t="s">
        <v>3146</v>
      </c>
      <c r="AC11" s="3" t="s">
        <v>3145</v>
      </c>
      <c r="AD11" s="3" t="s">
        <v>21</v>
      </c>
      <c r="AE11" s="6"/>
      <c r="AF11" s="3" t="s">
        <v>21</v>
      </c>
      <c r="AG11" s="3"/>
      <c r="AH11" s="3" t="s">
        <v>27</v>
      </c>
      <c r="AI11" s="3" t="s">
        <v>28</v>
      </c>
      <c r="AJ11" s="3" t="s">
        <v>4700</v>
      </c>
      <c r="AK11" s="3" t="s">
        <v>68</v>
      </c>
      <c r="AL11" s="3" t="s">
        <v>209</v>
      </c>
      <c r="AM11" s="3" t="s">
        <v>5341</v>
      </c>
      <c r="AN11" s="13" t="s">
        <v>5342</v>
      </c>
      <c r="AO11" s="10" t="s">
        <v>3233</v>
      </c>
      <c r="AP11" s="10" t="s">
        <v>966</v>
      </c>
      <c r="AQ11" s="13" t="s">
        <v>5343</v>
      </c>
      <c r="AR11" s="10" t="s">
        <v>3326</v>
      </c>
      <c r="AS11" s="10"/>
      <c r="AT11" s="10"/>
      <c r="AU11" s="10"/>
      <c r="AV11" s="10"/>
      <c r="AW11" s="10"/>
      <c r="AX11" s="3" t="s">
        <v>963</v>
      </c>
      <c r="AY11" s="44">
        <v>43363</v>
      </c>
      <c r="AZ11" s="10" t="s">
        <v>5345</v>
      </c>
      <c r="BA11" s="3" t="s">
        <v>963</v>
      </c>
      <c r="BB11" s="3"/>
      <c r="BC11" s="10" t="s">
        <v>963</v>
      </c>
      <c r="BD11" s="3" t="s">
        <v>937</v>
      </c>
      <c r="BE11" s="13" t="s">
        <v>5346</v>
      </c>
      <c r="BF11" s="10" t="s">
        <v>3336</v>
      </c>
      <c r="BG11" s="3" t="s">
        <v>963</v>
      </c>
      <c r="BH11" s="3" t="s">
        <v>21</v>
      </c>
      <c r="BI11" s="3"/>
      <c r="BJ11" s="3"/>
      <c r="BK11" s="3" t="s">
        <v>2345</v>
      </c>
      <c r="BL11" s="8" t="s">
        <v>4899</v>
      </c>
      <c r="BM11" s="3" t="s">
        <v>4470</v>
      </c>
      <c r="BN11" s="3" t="s">
        <v>21</v>
      </c>
      <c r="BO11" s="3"/>
      <c r="BP11" s="3"/>
      <c r="BQ11" s="27" t="s">
        <v>5347</v>
      </c>
      <c r="BR11" s="131"/>
    </row>
    <row r="14" spans="1:70" s="89" customFormat="1" ht="31.15" customHeight="1" x14ac:dyDescent="0.2">
      <c r="A14" s="213" t="s">
        <v>4659</v>
      </c>
      <c r="B14" s="215" t="s">
        <v>941</v>
      </c>
      <c r="C14" s="215" t="s">
        <v>4660</v>
      </c>
      <c r="D14" s="213" t="s">
        <v>4661</v>
      </c>
      <c r="E14" s="213"/>
      <c r="F14" s="213"/>
      <c r="G14" s="213"/>
      <c r="H14" s="213"/>
      <c r="I14" s="213" t="s">
        <v>4662</v>
      </c>
      <c r="J14" s="213" t="s">
        <v>3274</v>
      </c>
      <c r="K14" s="213"/>
      <c r="L14" s="213"/>
      <c r="M14" s="213"/>
      <c r="N14" s="213"/>
      <c r="O14" s="213"/>
      <c r="P14" s="213" t="s">
        <v>4663</v>
      </c>
      <c r="Q14" s="213"/>
      <c r="R14" s="213"/>
      <c r="S14" s="213"/>
      <c r="T14" s="213"/>
      <c r="U14" s="213"/>
      <c r="V14" s="213"/>
      <c r="W14" s="213"/>
      <c r="X14" s="213"/>
      <c r="Y14" s="213" t="s">
        <v>4664</v>
      </c>
      <c r="Z14" s="213"/>
      <c r="AA14" s="213"/>
      <c r="AB14" s="213"/>
      <c r="AC14" s="213"/>
      <c r="AD14" s="213"/>
      <c r="AE14" s="213"/>
      <c r="AF14" s="213"/>
      <c r="AG14" s="213"/>
      <c r="AH14" s="213"/>
      <c r="AI14" s="213" t="s">
        <v>4665</v>
      </c>
      <c r="AJ14" s="213"/>
      <c r="AK14" s="213"/>
      <c r="AL14" s="213" t="s">
        <v>4666</v>
      </c>
      <c r="AM14" s="213"/>
      <c r="AN14" s="213" t="s">
        <v>4667</v>
      </c>
      <c r="AO14" s="213" t="s">
        <v>52</v>
      </c>
    </row>
    <row r="15" spans="1:70" s="89" customFormat="1" ht="75.599999999999994" customHeight="1" x14ac:dyDescent="0.2">
      <c r="A15" s="213"/>
      <c r="B15" s="216"/>
      <c r="C15" s="216"/>
      <c r="D15" s="106" t="s">
        <v>4668</v>
      </c>
      <c r="E15" s="106" t="s">
        <v>4669</v>
      </c>
      <c r="F15" s="106" t="s">
        <v>4670</v>
      </c>
      <c r="G15" s="106" t="s">
        <v>3145</v>
      </c>
      <c r="H15" s="106" t="s">
        <v>3148</v>
      </c>
      <c r="I15" s="213"/>
      <c r="J15" s="106" t="s">
        <v>29</v>
      </c>
      <c r="K15" s="106" t="s">
        <v>35</v>
      </c>
      <c r="L15" s="106" t="s">
        <v>68</v>
      </c>
      <c r="M15" s="106" t="s">
        <v>134</v>
      </c>
      <c r="N15" s="106" t="s">
        <v>45</v>
      </c>
      <c r="O15" s="106" t="s">
        <v>4671</v>
      </c>
      <c r="P15" s="106" t="s">
        <v>1080</v>
      </c>
      <c r="Q15" s="106" t="s">
        <v>963</v>
      </c>
      <c r="R15" s="106" t="s">
        <v>3149</v>
      </c>
      <c r="S15" s="106" t="s">
        <v>3150</v>
      </c>
      <c r="T15" s="106" t="s">
        <v>3129</v>
      </c>
      <c r="U15" s="106" t="s">
        <v>3151</v>
      </c>
      <c r="V15" s="106" t="s">
        <v>957</v>
      </c>
      <c r="W15" s="106" t="s">
        <v>2417</v>
      </c>
      <c r="X15" s="106" t="s">
        <v>4672</v>
      </c>
      <c r="Y15" s="106" t="s">
        <v>1080</v>
      </c>
      <c r="Z15" s="106" t="s">
        <v>963</v>
      </c>
      <c r="AA15" s="106" t="s">
        <v>2367</v>
      </c>
      <c r="AB15" s="106" t="s">
        <v>3149</v>
      </c>
      <c r="AC15" s="106" t="s">
        <v>3150</v>
      </c>
      <c r="AD15" s="106" t="s">
        <v>3129</v>
      </c>
      <c r="AE15" s="106" t="s">
        <v>3151</v>
      </c>
      <c r="AF15" s="106" t="s">
        <v>32</v>
      </c>
      <c r="AG15" s="106" t="s">
        <v>48</v>
      </c>
      <c r="AH15" s="106" t="s">
        <v>3152</v>
      </c>
      <c r="AI15" s="106" t="s">
        <v>4673</v>
      </c>
      <c r="AJ15" s="106" t="s">
        <v>3149</v>
      </c>
      <c r="AK15" s="106" t="s">
        <v>4674</v>
      </c>
      <c r="AL15" s="106" t="s">
        <v>4675</v>
      </c>
      <c r="AM15" s="106" t="s">
        <v>4676</v>
      </c>
      <c r="AN15" s="213"/>
      <c r="AO15" s="213"/>
    </row>
    <row r="16" spans="1:70" s="72" customFormat="1" ht="52.9" customHeight="1" x14ac:dyDescent="0.2">
      <c r="A16" s="36"/>
      <c r="B16" s="73"/>
      <c r="C16" s="106">
        <f>SUM(D16:H16)</f>
        <v>5</v>
      </c>
      <c r="D16" s="38">
        <f>SUM((COUNTIF($AB$7:$AB$40,"HT")+(COUNTIF($AB$7:$AB$40,"TK")+(COUNTIF($AB$7:$AB$40,"TP"))+(COUNTIF($AB$7:$AB$40,"TTT")))))</f>
        <v>1</v>
      </c>
      <c r="E16" s="38">
        <f>SUM((COUNTIF($AB$7:$AB$40,"PHT")+(COUNTIF($AB$7:$AB$40,"PK")+(COUNTIF($AB$7:$AB$40,"PP"))+(COUNTIF($AB$7:$AB$40,"PTT")))))</f>
        <v>0</v>
      </c>
      <c r="F16" s="38">
        <f>SUM((COUNTIF($AB$7:$AB$40,"TBM")+(COUNTIF($AB$7:$AB$40,"TT"))))</f>
        <v>0</v>
      </c>
      <c r="G16" s="38">
        <f>COUNTIF($AB$7:$AB$40,"NV")</f>
        <v>4</v>
      </c>
      <c r="H16" s="38">
        <f>COUNTIF($AB$7:$AB$40,"GV")</f>
        <v>0</v>
      </c>
      <c r="I16" s="38">
        <f>COUNTIF($D$7:$D$40,"x")</f>
        <v>1</v>
      </c>
      <c r="J16" s="38">
        <f>COUNTIF($AJ$7:$AJ$40,"TS")</f>
        <v>0</v>
      </c>
      <c r="K16" s="38">
        <f>COUNTIF($AJ$7:$AJ$40,"THS")</f>
        <v>1</v>
      </c>
      <c r="L16" s="38">
        <f>COUNTIF($AJ$7:$AJ$40,"DH")</f>
        <v>2</v>
      </c>
      <c r="M16" s="38">
        <f>COUNTIF($AJ$7:$AJ$40,"CD")</f>
        <v>1</v>
      </c>
      <c r="N16" s="38">
        <f>COUNTIF($AJ$7:$AJ$11,"TC")</f>
        <v>0</v>
      </c>
      <c r="O16" s="38">
        <f>COUNTIF($AJ$7:$AJ$11,"")</f>
        <v>1</v>
      </c>
      <c r="P16" s="38">
        <f>COUNTIF($BA$7:$BA$40,"A")</f>
        <v>1</v>
      </c>
      <c r="Q16" s="38">
        <f>COUNTIF($BA$7:$BA$40,"B")</f>
        <v>1</v>
      </c>
      <c r="R16" s="38">
        <f>COUNTIF($BA$7:$BA$40,"TC")</f>
        <v>0</v>
      </c>
      <c r="S16" s="38">
        <f>COUNTIF($BA$7:$BA$40,"CD")</f>
        <v>1</v>
      </c>
      <c r="T16" s="38">
        <f>COUNTIF($BA$7:$BA$40,"DH")</f>
        <v>1</v>
      </c>
      <c r="U16" s="38">
        <f>COUNTIF($BA$7:$BA$40,"THS")</f>
        <v>1</v>
      </c>
      <c r="V16" s="38">
        <f>COUNTIF($BB$7:$BB$40,"IC3")</f>
        <v>0</v>
      </c>
      <c r="W16" s="38">
        <f>COUNTIF($BA$7:$BA$40,"UD CNTT CB")</f>
        <v>0</v>
      </c>
      <c r="X16" s="38">
        <f>COUNTIF($BA$7:$BA$40,"UD CNTT NC")</f>
        <v>0</v>
      </c>
      <c r="Y16" s="120">
        <f>SUM((COUNTIF($BG$7:$BG$40,"A"))+(COUNTIF($BG$7:$BG$40,"A1")))</f>
        <v>0</v>
      </c>
      <c r="Z16" s="120">
        <f>SUM((COUNTIF($BG$7:$BG$40,"B"))+(COUNTIF($BG$7:$BG$40,"A2")))</f>
        <v>4</v>
      </c>
      <c r="AA16" s="38">
        <f>COUNTIF($BG$7:$BG$40,"C")</f>
        <v>0</v>
      </c>
      <c r="AB16" s="38">
        <f>COUNTIF($BG$7:$BG$40,"TC")</f>
        <v>0</v>
      </c>
      <c r="AC16" s="38">
        <f>COUNTIF($BG$7:$BG$40,"CD")</f>
        <v>0</v>
      </c>
      <c r="AD16" s="38">
        <f>COUNTIF($BG$7:$BG$40,"DH")</f>
        <v>0</v>
      </c>
      <c r="AE16" s="38">
        <f>COUNTIF($BG$7:$BG$40,"THS")</f>
        <v>0</v>
      </c>
      <c r="AF16" s="38">
        <f>COUNTIF($BG$7:$BG$40,"B1")</f>
        <v>1</v>
      </c>
      <c r="AG16" s="38">
        <f>COUNTIF($BG$7:$BG$40,"B2")</f>
        <v>0</v>
      </c>
      <c r="AH16" s="38">
        <f>COUNTIF($BG$7:$BG$40,"C1")</f>
        <v>0</v>
      </c>
      <c r="AI16" s="38">
        <f>COUNTIF($BH$7:$BH$40,"Sơ cấp")</f>
        <v>2</v>
      </c>
      <c r="AJ16" s="38">
        <f>COUNTIF($BH$7:$BH$40,"Trung cấp")</f>
        <v>1</v>
      </c>
      <c r="AK16" s="38">
        <f>COUNTIF($BH$7:$BH$40,"Cao cấp")</f>
        <v>0</v>
      </c>
      <c r="AL16" s="38">
        <f>COUNTIF($X$7:$X$40,"Sở GDĐT TPHCM")</f>
        <v>3</v>
      </c>
      <c r="AM16" s="38">
        <f>COUNTIF($X$7:$X$40,"Trường CĐ Lý Tự Trọng TPHCM")</f>
        <v>2</v>
      </c>
      <c r="AN16" s="38">
        <f>COUNTIF($AG$7:$AG$40,"x")</f>
        <v>1</v>
      </c>
      <c r="AO16" s="38">
        <f>COUNTIF($F$7:$F$40,"Nữ")</f>
        <v>2</v>
      </c>
    </row>
    <row r="1274" spans="42:42" x14ac:dyDescent="0.25">
      <c r="AP1274" s="1">
        <f>COUNTIF(AJ7:AJ7,"Thạc sỹ")</f>
        <v>0</v>
      </c>
    </row>
  </sheetData>
  <autoFilter ref="A6:BR6"/>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F21" sqref="F2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23"/>
      <c r="AL1" s="42"/>
      <c r="AM1" s="42"/>
      <c r="AN1" s="125"/>
      <c r="AO1" s="125"/>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23"/>
      <c r="B2" s="123"/>
      <c r="C2" s="123"/>
      <c r="D2" s="123"/>
      <c r="E2" s="123"/>
      <c r="F2" s="123"/>
      <c r="G2" s="123"/>
      <c r="H2" s="123"/>
      <c r="I2" s="123"/>
      <c r="J2" s="123"/>
      <c r="K2" s="123"/>
      <c r="L2" s="41"/>
      <c r="M2" s="41"/>
      <c r="AC2" s="124"/>
      <c r="AD2" s="124"/>
      <c r="AE2" s="124"/>
      <c r="AF2" s="124"/>
      <c r="AG2" s="124"/>
      <c r="AH2" s="124"/>
      <c r="AI2" s="124"/>
      <c r="AJ2" s="124"/>
      <c r="AK2" s="124"/>
      <c r="AL2" s="124"/>
      <c r="AM2" s="124"/>
      <c r="AN2" s="125"/>
      <c r="AO2" s="125"/>
      <c r="AP2" s="124"/>
      <c r="AQ2" s="124"/>
      <c r="AR2" s="124"/>
      <c r="AS2" s="124"/>
      <c r="AT2" s="124"/>
      <c r="AU2" s="124"/>
      <c r="AV2" s="124"/>
      <c r="AW2" s="124"/>
      <c r="AX2" s="124"/>
      <c r="AY2" s="125"/>
      <c r="AZ2" s="125"/>
      <c r="BA2" s="124"/>
      <c r="BB2" s="127"/>
      <c r="BD2" s="124"/>
      <c r="BE2" s="125"/>
      <c r="BF2" s="125"/>
      <c r="BG2" s="43"/>
      <c r="BH2" s="124"/>
      <c r="BI2" s="124"/>
      <c r="BJ2" s="124"/>
      <c r="BK2" s="124"/>
      <c r="BL2" s="124"/>
      <c r="BM2" s="124"/>
      <c r="BN2" s="124"/>
      <c r="BO2" s="124"/>
      <c r="BP2" s="12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26" t="s">
        <v>3155</v>
      </c>
      <c r="AK6" s="126" t="s">
        <v>12</v>
      </c>
      <c r="AL6" s="126" t="s">
        <v>13</v>
      </c>
      <c r="AM6" s="126" t="s">
        <v>2449</v>
      </c>
      <c r="AN6" s="126" t="s">
        <v>2450</v>
      </c>
      <c r="AO6" s="126" t="s">
        <v>3242</v>
      </c>
      <c r="AP6" s="126" t="s">
        <v>2500</v>
      </c>
      <c r="AQ6" s="126" t="s">
        <v>3257</v>
      </c>
      <c r="AR6" s="126" t="s">
        <v>3243</v>
      </c>
      <c r="AS6" s="126" t="s">
        <v>3264</v>
      </c>
      <c r="AT6" s="126" t="s">
        <v>3257</v>
      </c>
      <c r="AU6" s="126" t="s">
        <v>3243</v>
      </c>
      <c r="AV6" s="126" t="s">
        <v>3266</v>
      </c>
      <c r="AW6" s="126" t="s">
        <v>3265</v>
      </c>
      <c r="AX6" s="126" t="s">
        <v>17</v>
      </c>
      <c r="AY6" s="126" t="s">
        <v>3270</v>
      </c>
      <c r="AZ6" s="126" t="s">
        <v>3243</v>
      </c>
      <c r="BA6" s="126" t="s">
        <v>3156</v>
      </c>
      <c r="BB6" s="126" t="s">
        <v>3808</v>
      </c>
      <c r="BC6" s="126" t="s">
        <v>2452</v>
      </c>
      <c r="BD6" s="126" t="s">
        <v>3127</v>
      </c>
      <c r="BE6" s="126" t="s">
        <v>3257</v>
      </c>
      <c r="BF6" s="126" t="s">
        <v>3115</v>
      </c>
      <c r="BG6" s="126" t="s">
        <v>3273</v>
      </c>
      <c r="BH6" s="126" t="s">
        <v>14</v>
      </c>
      <c r="BI6" s="126" t="s">
        <v>3270</v>
      </c>
      <c r="BJ6" s="126" t="s">
        <v>3243</v>
      </c>
      <c r="BK6" s="126" t="s">
        <v>15</v>
      </c>
      <c r="BL6" s="126" t="s">
        <v>3270</v>
      </c>
      <c r="BM6" s="126" t="s">
        <v>3243</v>
      </c>
      <c r="BN6" s="126" t="s">
        <v>16</v>
      </c>
      <c r="BO6" s="126" t="s">
        <v>3270</v>
      </c>
      <c r="BP6" s="126" t="s">
        <v>3243</v>
      </c>
      <c r="BQ6" s="224"/>
    </row>
    <row r="7" spans="1:70" s="161" customFormat="1" ht="60" customHeight="1" x14ac:dyDescent="0.25">
      <c r="A7" s="13" t="s">
        <v>5255</v>
      </c>
      <c r="B7" s="2" t="s">
        <v>18</v>
      </c>
      <c r="C7" s="10"/>
      <c r="D7" s="10" t="s">
        <v>938</v>
      </c>
      <c r="E7" s="10" t="s">
        <v>938</v>
      </c>
      <c r="F7" s="3" t="s">
        <v>19</v>
      </c>
      <c r="G7" s="3" t="s">
        <v>2657</v>
      </c>
      <c r="H7" s="3" t="s">
        <v>20</v>
      </c>
      <c r="I7" s="3" t="s">
        <v>2603</v>
      </c>
      <c r="J7" s="3" t="s">
        <v>25</v>
      </c>
      <c r="K7" s="4" t="s">
        <v>1973</v>
      </c>
      <c r="L7" s="5" t="s">
        <v>1974</v>
      </c>
      <c r="M7" s="4" t="s">
        <v>1116</v>
      </c>
      <c r="N7" s="4" t="s">
        <v>2652</v>
      </c>
      <c r="O7" s="10" t="s">
        <v>2505</v>
      </c>
      <c r="P7" s="10" t="s">
        <v>2657</v>
      </c>
      <c r="Q7" s="4" t="s">
        <v>1975</v>
      </c>
      <c r="R7" s="6"/>
      <c r="S7" s="4" t="s">
        <v>1976</v>
      </c>
      <c r="T7" s="19" t="s">
        <v>1977</v>
      </c>
      <c r="U7" s="10" t="s">
        <v>2844</v>
      </c>
      <c r="V7" s="6"/>
      <c r="W7" s="7" t="s">
        <v>22</v>
      </c>
      <c r="X7" s="3" t="s">
        <v>33</v>
      </c>
      <c r="Y7" s="7" t="s">
        <v>23</v>
      </c>
      <c r="Z7" s="3" t="s">
        <v>24</v>
      </c>
      <c r="AA7" s="7" t="s">
        <v>22</v>
      </c>
      <c r="AB7" s="3" t="s">
        <v>4692</v>
      </c>
      <c r="AC7" s="3" t="s">
        <v>25</v>
      </c>
      <c r="AD7" s="7" t="s">
        <v>23</v>
      </c>
      <c r="AE7" s="6"/>
      <c r="AF7" s="7" t="s">
        <v>26</v>
      </c>
      <c r="AG7" s="7" t="s">
        <v>938</v>
      </c>
      <c r="AH7" s="3" t="s">
        <v>27</v>
      </c>
      <c r="AI7" s="3" t="s">
        <v>28</v>
      </c>
      <c r="AJ7" s="3" t="s">
        <v>3130</v>
      </c>
      <c r="AK7" s="8" t="s">
        <v>3258</v>
      </c>
      <c r="AL7" s="8" t="s">
        <v>5383</v>
      </c>
      <c r="AM7" s="8" t="s">
        <v>5384</v>
      </c>
      <c r="AN7" s="13" t="s">
        <v>5385</v>
      </c>
      <c r="AO7" s="10"/>
      <c r="AP7" s="8" t="s">
        <v>3160</v>
      </c>
      <c r="AQ7" s="8"/>
      <c r="AR7" s="8"/>
      <c r="AS7" s="3"/>
      <c r="AT7" s="3"/>
      <c r="AU7" s="3"/>
      <c r="AV7" s="3"/>
      <c r="AW7" s="3"/>
      <c r="AX7" s="3" t="s">
        <v>2417</v>
      </c>
      <c r="AY7" s="134" t="s">
        <v>5609</v>
      </c>
      <c r="AZ7" s="44" t="s">
        <v>5386</v>
      </c>
      <c r="BA7" s="3" t="s">
        <v>2417</v>
      </c>
      <c r="BB7" s="3"/>
      <c r="BC7" s="8" t="s">
        <v>4859</v>
      </c>
      <c r="BD7" s="3" t="s">
        <v>3152</v>
      </c>
      <c r="BE7" s="8" t="s">
        <v>4860</v>
      </c>
      <c r="BF7" s="13" t="s">
        <v>5387</v>
      </c>
      <c r="BG7" s="133" t="s">
        <v>4700</v>
      </c>
      <c r="BH7" s="3" t="s">
        <v>30</v>
      </c>
      <c r="BI7" s="8" t="s">
        <v>5388</v>
      </c>
      <c r="BJ7" s="3" t="s">
        <v>4482</v>
      </c>
      <c r="BK7" s="3" t="s">
        <v>3159</v>
      </c>
      <c r="BL7" s="3"/>
      <c r="BM7" s="3"/>
      <c r="BN7" s="3" t="s">
        <v>2420</v>
      </c>
      <c r="BO7" s="8" t="s">
        <v>5389</v>
      </c>
      <c r="BP7" s="3" t="s">
        <v>5390</v>
      </c>
      <c r="BQ7" s="26" t="s">
        <v>5391</v>
      </c>
      <c r="BR7" s="131" t="s">
        <v>3233</v>
      </c>
    </row>
    <row r="8" spans="1:70" s="161" customFormat="1" ht="69.599999999999994" customHeight="1" x14ac:dyDescent="0.25">
      <c r="A8" s="13" t="s">
        <v>5256</v>
      </c>
      <c r="B8" s="2" t="s">
        <v>98</v>
      </c>
      <c r="C8" s="10"/>
      <c r="D8" s="10" t="s">
        <v>938</v>
      </c>
      <c r="E8" s="10" t="s">
        <v>938</v>
      </c>
      <c r="F8" s="3" t="s">
        <v>19</v>
      </c>
      <c r="G8" s="3" t="s">
        <v>1005</v>
      </c>
      <c r="H8" s="3" t="s">
        <v>99</v>
      </c>
      <c r="I8" s="3" t="s">
        <v>2603</v>
      </c>
      <c r="J8" s="3" t="s">
        <v>34</v>
      </c>
      <c r="K8" s="4" t="s">
        <v>1153</v>
      </c>
      <c r="L8" s="5" t="s">
        <v>100</v>
      </c>
      <c r="M8" s="4" t="s">
        <v>1116</v>
      </c>
      <c r="N8" s="4" t="s">
        <v>2652</v>
      </c>
      <c r="O8" s="10" t="s">
        <v>2505</v>
      </c>
      <c r="P8" s="10" t="s">
        <v>2660</v>
      </c>
      <c r="Q8" s="4" t="s">
        <v>1154</v>
      </c>
      <c r="R8" s="6"/>
      <c r="S8" s="9" t="s">
        <v>1155</v>
      </c>
      <c r="T8" s="4" t="s">
        <v>21</v>
      </c>
      <c r="U8" s="10" t="s">
        <v>2847</v>
      </c>
      <c r="V8" s="6"/>
      <c r="W8" s="7" t="s">
        <v>101</v>
      </c>
      <c r="X8" s="3" t="s">
        <v>33</v>
      </c>
      <c r="Y8" s="7" t="s">
        <v>85</v>
      </c>
      <c r="Z8" s="3" t="s">
        <v>24</v>
      </c>
      <c r="AA8" s="7" t="s">
        <v>101</v>
      </c>
      <c r="AB8" s="8" t="s">
        <v>4693</v>
      </c>
      <c r="AC8" s="8" t="s">
        <v>34</v>
      </c>
      <c r="AD8" s="11" t="s">
        <v>2637</v>
      </c>
      <c r="AE8" s="13" t="s">
        <v>102</v>
      </c>
      <c r="AF8" s="11" t="s">
        <v>2506</v>
      </c>
      <c r="AG8" s="7" t="s">
        <v>938</v>
      </c>
      <c r="AH8" s="3" t="s">
        <v>27</v>
      </c>
      <c r="AI8" s="3" t="s">
        <v>28</v>
      </c>
      <c r="AJ8" s="3" t="s">
        <v>3151</v>
      </c>
      <c r="AK8" s="8" t="s">
        <v>3139</v>
      </c>
      <c r="AL8" s="8" t="s">
        <v>4541</v>
      </c>
      <c r="AM8" s="8" t="s">
        <v>3647</v>
      </c>
      <c r="AN8" s="13" t="s">
        <v>4542</v>
      </c>
      <c r="AO8" s="10" t="s">
        <v>3233</v>
      </c>
      <c r="AP8" s="8" t="s">
        <v>4530</v>
      </c>
      <c r="AQ8" s="8" t="s">
        <v>4543</v>
      </c>
      <c r="AR8" s="8" t="s">
        <v>4532</v>
      </c>
      <c r="AS8" s="8" t="s">
        <v>3542</v>
      </c>
      <c r="AT8" s="8" t="s">
        <v>2568</v>
      </c>
      <c r="AU8" s="8" t="s">
        <v>3144</v>
      </c>
      <c r="AV8" s="8" t="s">
        <v>3233</v>
      </c>
      <c r="AW8" s="8"/>
      <c r="AX8" s="8" t="s">
        <v>5608</v>
      </c>
      <c r="AY8" s="13" t="s">
        <v>4720</v>
      </c>
      <c r="AZ8" s="134" t="s">
        <v>5610</v>
      </c>
      <c r="BA8" s="3" t="s">
        <v>3149</v>
      </c>
      <c r="BB8" s="3"/>
      <c r="BC8" s="8" t="s">
        <v>3372</v>
      </c>
      <c r="BD8" s="3" t="s">
        <v>32</v>
      </c>
      <c r="BE8" s="8" t="s">
        <v>5474</v>
      </c>
      <c r="BF8" s="13" t="s">
        <v>5475</v>
      </c>
      <c r="BG8" s="10" t="s">
        <v>32</v>
      </c>
      <c r="BH8" s="3" t="s">
        <v>45</v>
      </c>
      <c r="BI8" s="8" t="s">
        <v>3641</v>
      </c>
      <c r="BJ8" s="3" t="s">
        <v>4536</v>
      </c>
      <c r="BK8" s="3"/>
      <c r="BL8" s="3"/>
      <c r="BM8" s="3"/>
      <c r="BN8" s="8" t="s">
        <v>4545</v>
      </c>
      <c r="BO8" s="8" t="s">
        <v>4544</v>
      </c>
      <c r="BP8" s="8" t="s">
        <v>4546</v>
      </c>
      <c r="BQ8" s="26" t="s">
        <v>4547</v>
      </c>
      <c r="BR8" s="131" t="s">
        <v>3233</v>
      </c>
    </row>
    <row r="9" spans="1:70" s="161" customFormat="1" ht="40.15" customHeight="1" x14ac:dyDescent="0.25">
      <c r="A9" s="13" t="s">
        <v>5257</v>
      </c>
      <c r="B9" s="2" t="s">
        <v>51</v>
      </c>
      <c r="C9" s="6"/>
      <c r="D9" s="6"/>
      <c r="E9" s="6"/>
      <c r="F9" s="3" t="s">
        <v>52</v>
      </c>
      <c r="G9" s="3" t="s">
        <v>3116</v>
      </c>
      <c r="H9" s="3" t="s">
        <v>53</v>
      </c>
      <c r="I9" s="3" t="s">
        <v>34</v>
      </c>
      <c r="J9" s="3" t="s">
        <v>34</v>
      </c>
      <c r="K9" s="4" t="s">
        <v>1197</v>
      </c>
      <c r="L9" s="5" t="s">
        <v>1198</v>
      </c>
      <c r="M9" s="4" t="s">
        <v>1130</v>
      </c>
      <c r="N9" s="4" t="s">
        <v>2652</v>
      </c>
      <c r="O9" s="10" t="s">
        <v>2505</v>
      </c>
      <c r="P9" s="10" t="s">
        <v>2659</v>
      </c>
      <c r="Q9" s="4" t="s">
        <v>1199</v>
      </c>
      <c r="R9" s="6"/>
      <c r="S9" s="4" t="s">
        <v>1200</v>
      </c>
      <c r="T9" s="19" t="s">
        <v>1201</v>
      </c>
      <c r="U9" s="10" t="s">
        <v>2846</v>
      </c>
      <c r="V9" s="6"/>
      <c r="W9" s="7" t="s">
        <v>55</v>
      </c>
      <c r="X9" s="3" t="s">
        <v>33</v>
      </c>
      <c r="Y9" s="7" t="s">
        <v>55</v>
      </c>
      <c r="Z9" s="3" t="s">
        <v>24</v>
      </c>
      <c r="AA9" s="7" t="s">
        <v>55</v>
      </c>
      <c r="AB9" s="8" t="s">
        <v>4693</v>
      </c>
      <c r="AC9" s="3" t="s">
        <v>34</v>
      </c>
      <c r="AD9" s="7" t="s">
        <v>56</v>
      </c>
      <c r="AE9" s="6"/>
      <c r="AF9" s="7" t="s">
        <v>57</v>
      </c>
      <c r="AG9" s="7" t="s">
        <v>938</v>
      </c>
      <c r="AH9" s="3" t="s">
        <v>27</v>
      </c>
      <c r="AI9" s="3" t="s">
        <v>28</v>
      </c>
      <c r="AJ9" s="3" t="s">
        <v>3151</v>
      </c>
      <c r="AK9" s="8" t="s">
        <v>3139</v>
      </c>
      <c r="AL9" s="8" t="s">
        <v>4716</v>
      </c>
      <c r="AM9" s="8" t="s">
        <v>4717</v>
      </c>
      <c r="AN9" s="13" t="s">
        <v>4718</v>
      </c>
      <c r="AO9" s="10" t="s">
        <v>3233</v>
      </c>
      <c r="AP9" s="8" t="s">
        <v>966</v>
      </c>
      <c r="AQ9" s="8" t="s">
        <v>4719</v>
      </c>
      <c r="AR9" s="8" t="s">
        <v>3755</v>
      </c>
      <c r="AS9" s="3"/>
      <c r="AT9" s="3"/>
      <c r="AU9" s="3"/>
      <c r="AV9" s="3"/>
      <c r="AW9" s="3"/>
      <c r="AX9" s="3" t="s">
        <v>1080</v>
      </c>
      <c r="AY9" s="8" t="s">
        <v>5606</v>
      </c>
      <c r="AZ9" s="10" t="s">
        <v>4721</v>
      </c>
      <c r="BA9" s="3" t="s">
        <v>1080</v>
      </c>
      <c r="BB9" s="3"/>
      <c r="BC9" s="10" t="s">
        <v>32</v>
      </c>
      <c r="BD9" s="3" t="s">
        <v>32</v>
      </c>
      <c r="BE9" s="13" t="s">
        <v>3212</v>
      </c>
      <c r="BF9" s="10" t="s">
        <v>3813</v>
      </c>
      <c r="BG9" s="10" t="s">
        <v>32</v>
      </c>
      <c r="BH9" s="3" t="s">
        <v>45</v>
      </c>
      <c r="BI9" s="8" t="s">
        <v>4175</v>
      </c>
      <c r="BJ9" s="3" t="s">
        <v>3459</v>
      </c>
      <c r="BK9" s="3" t="s">
        <v>2345</v>
      </c>
      <c r="BL9" s="3"/>
      <c r="BM9" s="3"/>
      <c r="BN9" s="8" t="s">
        <v>4722</v>
      </c>
      <c r="BO9" s="8" t="s">
        <v>4723</v>
      </c>
      <c r="BP9" s="8" t="s">
        <v>4724</v>
      </c>
      <c r="BQ9" s="26" t="s">
        <v>4725</v>
      </c>
      <c r="BR9" s="131" t="s">
        <v>3233</v>
      </c>
    </row>
    <row r="10" spans="1:70" s="161" customFormat="1" ht="81" customHeight="1" x14ac:dyDescent="0.25">
      <c r="A10" s="13" t="s">
        <v>5258</v>
      </c>
      <c r="B10" s="2" t="s">
        <v>39</v>
      </c>
      <c r="C10" s="10"/>
      <c r="D10" s="10" t="s">
        <v>938</v>
      </c>
      <c r="E10" s="10" t="s">
        <v>938</v>
      </c>
      <c r="F10" s="3" t="s">
        <v>19</v>
      </c>
      <c r="G10" s="3" t="s">
        <v>1012</v>
      </c>
      <c r="H10" s="3" t="s">
        <v>40</v>
      </c>
      <c r="I10" s="3" t="s">
        <v>2601</v>
      </c>
      <c r="J10" s="3" t="s">
        <v>34</v>
      </c>
      <c r="K10" s="4" t="s">
        <v>1206</v>
      </c>
      <c r="L10" s="5">
        <v>40455</v>
      </c>
      <c r="M10" s="4" t="s">
        <v>1116</v>
      </c>
      <c r="N10" s="4" t="s">
        <v>2652</v>
      </c>
      <c r="O10" s="10" t="s">
        <v>2505</v>
      </c>
      <c r="P10" s="10" t="s">
        <v>2658</v>
      </c>
      <c r="Q10" s="4" t="s">
        <v>1207</v>
      </c>
      <c r="R10" s="6"/>
      <c r="S10" s="9" t="s">
        <v>1208</v>
      </c>
      <c r="T10" s="19" t="s">
        <v>1209</v>
      </c>
      <c r="U10" s="10" t="s">
        <v>2845</v>
      </c>
      <c r="V10" s="6"/>
      <c r="W10" s="7" t="s">
        <v>41</v>
      </c>
      <c r="X10" s="3" t="s">
        <v>33</v>
      </c>
      <c r="Y10" s="7" t="s">
        <v>42</v>
      </c>
      <c r="Z10" s="3" t="s">
        <v>24</v>
      </c>
      <c r="AA10" s="7" t="s">
        <v>41</v>
      </c>
      <c r="AB10" s="8" t="s">
        <v>4693</v>
      </c>
      <c r="AC10" s="3" t="s">
        <v>34</v>
      </c>
      <c r="AD10" s="11" t="s">
        <v>4861</v>
      </c>
      <c r="AE10" s="6"/>
      <c r="AF10" s="7" t="s">
        <v>43</v>
      </c>
      <c r="AG10" s="7" t="s">
        <v>938</v>
      </c>
      <c r="AH10" s="3" t="s">
        <v>27</v>
      </c>
      <c r="AI10" s="3" t="s">
        <v>28</v>
      </c>
      <c r="AJ10" s="3" t="s">
        <v>3151</v>
      </c>
      <c r="AK10" s="8" t="s">
        <v>3139</v>
      </c>
      <c r="AL10" s="8" t="s">
        <v>3635</v>
      </c>
      <c r="AM10" s="19" t="s">
        <v>2472</v>
      </c>
      <c r="AN10" s="13" t="s">
        <v>4548</v>
      </c>
      <c r="AO10" s="10" t="s">
        <v>3233</v>
      </c>
      <c r="AP10" s="8" t="s">
        <v>4530</v>
      </c>
      <c r="AQ10" s="8" t="s">
        <v>4543</v>
      </c>
      <c r="AR10" s="8" t="s">
        <v>4532</v>
      </c>
      <c r="AS10" s="8" t="s">
        <v>4549</v>
      </c>
      <c r="AT10" s="8" t="s">
        <v>2568</v>
      </c>
      <c r="AU10" s="8" t="s">
        <v>3144</v>
      </c>
      <c r="AV10" s="8" t="s">
        <v>3233</v>
      </c>
      <c r="AW10" s="8"/>
      <c r="AX10" s="8" t="s">
        <v>5605</v>
      </c>
      <c r="AY10" s="10"/>
      <c r="AZ10" s="8" t="s">
        <v>5607</v>
      </c>
      <c r="BA10" s="3" t="s">
        <v>3149</v>
      </c>
      <c r="BB10" s="3"/>
      <c r="BC10" s="8" t="s">
        <v>5476</v>
      </c>
      <c r="BD10" s="3" t="s">
        <v>48</v>
      </c>
      <c r="BE10" s="8" t="s">
        <v>5477</v>
      </c>
      <c r="BF10" s="13" t="s">
        <v>5478</v>
      </c>
      <c r="BG10" s="133" t="s">
        <v>48</v>
      </c>
      <c r="BH10" s="3" t="s">
        <v>45</v>
      </c>
      <c r="BI10" s="8" t="s">
        <v>3641</v>
      </c>
      <c r="BJ10" s="3" t="s">
        <v>3459</v>
      </c>
      <c r="BK10" s="3" t="s">
        <v>21</v>
      </c>
      <c r="BL10" s="3"/>
      <c r="BM10" s="3"/>
      <c r="BN10" s="3" t="s">
        <v>36</v>
      </c>
      <c r="BO10" s="8" t="s">
        <v>4550</v>
      </c>
      <c r="BP10" s="3" t="s">
        <v>4551</v>
      </c>
      <c r="BQ10" s="26" t="s">
        <v>4553</v>
      </c>
      <c r="BR10" s="131" t="s">
        <v>3233</v>
      </c>
    </row>
    <row r="16" spans="1:70" s="89" customFormat="1" ht="31.15" customHeight="1" x14ac:dyDescent="0.2">
      <c r="A16" s="213" t="s">
        <v>4659</v>
      </c>
      <c r="B16" s="215" t="s">
        <v>941</v>
      </c>
      <c r="C16" s="215" t="s">
        <v>4660</v>
      </c>
      <c r="D16" s="213" t="s">
        <v>4661</v>
      </c>
      <c r="E16" s="213"/>
      <c r="F16" s="213"/>
      <c r="G16" s="213"/>
      <c r="H16" s="213"/>
      <c r="I16" s="213" t="s">
        <v>4662</v>
      </c>
      <c r="J16" s="213" t="s">
        <v>3274</v>
      </c>
      <c r="K16" s="213"/>
      <c r="L16" s="213"/>
      <c r="M16" s="213"/>
      <c r="N16" s="213"/>
      <c r="O16" s="213"/>
      <c r="P16" s="213" t="s">
        <v>4663</v>
      </c>
      <c r="Q16" s="213"/>
      <c r="R16" s="213"/>
      <c r="S16" s="213"/>
      <c r="T16" s="213"/>
      <c r="U16" s="213"/>
      <c r="V16" s="213"/>
      <c r="W16" s="213"/>
      <c r="X16" s="213"/>
      <c r="Y16" s="213" t="s">
        <v>4664</v>
      </c>
      <c r="Z16" s="213"/>
      <c r="AA16" s="213"/>
      <c r="AB16" s="213"/>
      <c r="AC16" s="213"/>
      <c r="AD16" s="213"/>
      <c r="AE16" s="213"/>
      <c r="AF16" s="213"/>
      <c r="AG16" s="213"/>
      <c r="AH16" s="213"/>
      <c r="AI16" s="213" t="s">
        <v>4665</v>
      </c>
      <c r="AJ16" s="213"/>
      <c r="AK16" s="213"/>
      <c r="AL16" s="213" t="s">
        <v>4666</v>
      </c>
      <c r="AM16" s="213"/>
      <c r="AN16" s="213" t="s">
        <v>4667</v>
      </c>
      <c r="AO16" s="213" t="s">
        <v>52</v>
      </c>
    </row>
    <row r="17" spans="1:41" s="89" customFormat="1" ht="75.599999999999994" customHeight="1" x14ac:dyDescent="0.2">
      <c r="A17" s="213"/>
      <c r="B17" s="216"/>
      <c r="C17" s="216"/>
      <c r="D17" s="122" t="s">
        <v>4668</v>
      </c>
      <c r="E17" s="122" t="s">
        <v>4669</v>
      </c>
      <c r="F17" s="122" t="s">
        <v>4670</v>
      </c>
      <c r="G17" s="122" t="s">
        <v>3145</v>
      </c>
      <c r="H17" s="122" t="s">
        <v>3148</v>
      </c>
      <c r="I17" s="213"/>
      <c r="J17" s="122" t="s">
        <v>29</v>
      </c>
      <c r="K17" s="122" t="s">
        <v>35</v>
      </c>
      <c r="L17" s="122" t="s">
        <v>68</v>
      </c>
      <c r="M17" s="122" t="s">
        <v>134</v>
      </c>
      <c r="N17" s="122" t="s">
        <v>45</v>
      </c>
      <c r="O17" s="122" t="s">
        <v>4671</v>
      </c>
      <c r="P17" s="122" t="s">
        <v>1080</v>
      </c>
      <c r="Q17" s="122" t="s">
        <v>963</v>
      </c>
      <c r="R17" s="122" t="s">
        <v>3149</v>
      </c>
      <c r="S17" s="122" t="s">
        <v>3150</v>
      </c>
      <c r="T17" s="122" t="s">
        <v>3129</v>
      </c>
      <c r="U17" s="122" t="s">
        <v>3151</v>
      </c>
      <c r="V17" s="122" t="s">
        <v>957</v>
      </c>
      <c r="W17" s="122" t="s">
        <v>2417</v>
      </c>
      <c r="X17" s="122" t="s">
        <v>4672</v>
      </c>
      <c r="Y17" s="122" t="s">
        <v>1080</v>
      </c>
      <c r="Z17" s="122" t="s">
        <v>963</v>
      </c>
      <c r="AA17" s="122" t="s">
        <v>2367</v>
      </c>
      <c r="AB17" s="122" t="s">
        <v>3149</v>
      </c>
      <c r="AC17" s="122" t="s">
        <v>3150</v>
      </c>
      <c r="AD17" s="122" t="s">
        <v>3129</v>
      </c>
      <c r="AE17" s="122" t="s">
        <v>3151</v>
      </c>
      <c r="AF17" s="122" t="s">
        <v>32</v>
      </c>
      <c r="AG17" s="122" t="s">
        <v>48</v>
      </c>
      <c r="AH17" s="122" t="s">
        <v>3152</v>
      </c>
      <c r="AI17" s="122" t="s">
        <v>4673</v>
      </c>
      <c r="AJ17" s="122" t="s">
        <v>3149</v>
      </c>
      <c r="AK17" s="122" t="s">
        <v>4674</v>
      </c>
      <c r="AL17" s="122" t="s">
        <v>4675</v>
      </c>
      <c r="AM17" s="122" t="s">
        <v>4676</v>
      </c>
      <c r="AN17" s="213"/>
      <c r="AO17" s="213"/>
    </row>
    <row r="18" spans="1:41" s="72" customFormat="1" ht="52.9" customHeight="1" x14ac:dyDescent="0.2">
      <c r="A18" s="36"/>
      <c r="B18" s="73"/>
      <c r="C18" s="122">
        <f>SUM(D18:H18)</f>
        <v>4</v>
      </c>
      <c r="D18" s="38">
        <f>SUM((COUNTIF($AB$7:$AB$37,"HT")+(COUNTIF($AB$7:$AB$37,"TK")+(COUNTIF($AB$7:$AB$37,"TP"))+(COUNTIF($AB$7:$AB$37,"TTT")))))</f>
        <v>1</v>
      </c>
      <c r="E18" s="38">
        <f>SUM((COUNTIF($AB$7:$AB$37,"PHT")+(COUNTIF($AB$7:$AB$37,"PK")+(COUNTIF($AB$7:$AB$37,"PP"))+(COUNTIF($AB$7:$AB$37,"PTT")))))</f>
        <v>3</v>
      </c>
      <c r="F18" s="38">
        <f>SUM((COUNTIF($AB$7:$AB$37,"TBM")+(COUNTIF($AB$7:$AB$37,"TT"))))</f>
        <v>0</v>
      </c>
      <c r="G18" s="38">
        <f>COUNTIF($AB$7:$AB$37,"NV")</f>
        <v>0</v>
      </c>
      <c r="H18" s="38">
        <f>COUNTIF($AB$7:$AB$37,"GV")</f>
        <v>0</v>
      </c>
      <c r="I18" s="38">
        <f>COUNTIF($D$7:$D$37,"x")</f>
        <v>3</v>
      </c>
      <c r="J18" s="38">
        <f>COUNTIF($AJ$7:$AJ$37,"TS")</f>
        <v>1</v>
      </c>
      <c r="K18" s="38">
        <f>COUNTIF($AJ$7:$AJ$37,"THS")</f>
        <v>3</v>
      </c>
      <c r="L18" s="38">
        <f>COUNTIF($AJ$7:$AJ$37,"DH")</f>
        <v>0</v>
      </c>
      <c r="M18" s="38">
        <f>COUNTIF($AJ$7:$AJ$37,"CD")</f>
        <v>0</v>
      </c>
      <c r="N18" s="38">
        <f>COUNTIF($AJ$7:$AJ$12,"TC")</f>
        <v>0</v>
      </c>
      <c r="O18" s="38">
        <f>COUNTIF($AJ$7:$AJ$10,"")</f>
        <v>0</v>
      </c>
      <c r="P18" s="38">
        <f>COUNTIF($BA$7:$BA$37,"A")</f>
        <v>1</v>
      </c>
      <c r="Q18" s="38">
        <f>COUNTIF($BA$7:$BA$10,"B")</f>
        <v>0</v>
      </c>
      <c r="R18" s="38">
        <f>COUNTIF($BA$7:$BA$10,"TC")</f>
        <v>2</v>
      </c>
      <c r="S18" s="38">
        <f>COUNTIF($BA$7:$BA$10,"CD")</f>
        <v>0</v>
      </c>
      <c r="T18" s="38">
        <f>COUNTIF($BA$7:$BA$10,"DH")</f>
        <v>0</v>
      </c>
      <c r="U18" s="38">
        <f>COUNTIF($BA$7:$BA$10,"THS")</f>
        <v>0</v>
      </c>
      <c r="V18" s="38">
        <f>COUNTIF($BB$7:$BB$10,"IC3")</f>
        <v>0</v>
      </c>
      <c r="W18" s="38">
        <f>COUNTIF($BA$7:$BA$37,"UD CNTT CB")</f>
        <v>1</v>
      </c>
      <c r="X18" s="38">
        <f>COUNTIF($BA$7:$BA$37,"UD CNTT NC")</f>
        <v>0</v>
      </c>
      <c r="Y18" s="120">
        <f>SUM((COUNTIF($BG$7:$BG$37,"A"))+(COUNTIF($BG$7:$BG$37,"A1")))</f>
        <v>0</v>
      </c>
      <c r="Z18" s="120">
        <f>SUM((COUNTIF($BG$7:$BG$37,"B"))+(COUNTIF($BG$7:$BG$37,"A2")))</f>
        <v>0</v>
      </c>
      <c r="AA18" s="38">
        <f>COUNTIF($BG$7:$BG$37,"C")</f>
        <v>0</v>
      </c>
      <c r="AB18" s="38">
        <f>COUNTIF($BG$7:$BG$37,"TC")</f>
        <v>0</v>
      </c>
      <c r="AC18" s="38">
        <f>COUNTIF($BG$7:$BG$37,"CD")</f>
        <v>0</v>
      </c>
      <c r="AD18" s="38">
        <f>COUNTIF($BG$7:$BG$37,"DH")</f>
        <v>1</v>
      </c>
      <c r="AE18" s="38">
        <f>COUNTIF($BG$7:$BG$37,"THS")</f>
        <v>0</v>
      </c>
      <c r="AF18" s="38">
        <f>COUNTIF($BG$7:$BG$37,"B1")</f>
        <v>2</v>
      </c>
      <c r="AG18" s="38">
        <f>COUNTIF($BG$7:$BG$37,"B2")</f>
        <v>1</v>
      </c>
      <c r="AH18" s="38">
        <f>COUNTIF($BG$7:$BG$37,"C1")</f>
        <v>0</v>
      </c>
      <c r="AI18" s="38">
        <f>COUNTIF($BH$7:$BH$37,"Sơ cấp")</f>
        <v>0</v>
      </c>
      <c r="AJ18" s="38">
        <f>COUNTIF($BH$7:$BH$37,"Trung cấp")</f>
        <v>3</v>
      </c>
      <c r="AK18" s="38">
        <f>COUNTIF($BH$7:$BH$37,"Cao cấp")</f>
        <v>1</v>
      </c>
      <c r="AL18" s="38">
        <f>COUNTIF($X$7:$X$37,"Sở GDĐT TPHCM")</f>
        <v>4</v>
      </c>
      <c r="AM18" s="38">
        <f>COUNTIF($X$7:$X$37,"Trường CĐ Lý Tự Trọng TPHCM")</f>
        <v>0</v>
      </c>
      <c r="AN18" s="38">
        <f>COUNTIF($AG$7:$AG$37,"x")</f>
        <v>4</v>
      </c>
      <c r="AO18" s="38">
        <f>COUNTIF($F$7:$F$37,"Nữ")</f>
        <v>1</v>
      </c>
    </row>
    <row r="112" spans="3:34" x14ac:dyDescent="0.25">
      <c r="C112" s="232"/>
      <c r="P112" s="233"/>
      <c r="Q112" s="233"/>
      <c r="R112" s="233"/>
      <c r="S112" s="233"/>
      <c r="T112" s="234"/>
      <c r="U112" s="233"/>
      <c r="V112" s="233"/>
      <c r="W112" s="233"/>
      <c r="X112" s="233"/>
      <c r="Y112" s="233"/>
      <c r="Z112" s="233"/>
      <c r="AA112" s="233"/>
      <c r="AB112" s="233"/>
      <c r="AC112" s="233"/>
      <c r="AD112" s="233"/>
      <c r="AE112" s="233"/>
      <c r="AF112" s="233"/>
      <c r="AG112" s="233"/>
      <c r="AH112" s="233"/>
    </row>
    <row r="113" spans="3:3" x14ac:dyDescent="0.25">
      <c r="C113" s="232"/>
    </row>
    <row r="1273" spans="42:42" x14ac:dyDescent="0.25">
      <c r="AP1273" s="1">
        <f>COUNTIF(AJ7:AJ9,"Thạc sỹ")</f>
        <v>0</v>
      </c>
    </row>
  </sheetData>
  <autoFilter ref="A17:BR17"/>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7" activePane="bottomLeft" state="frozen"/>
      <selection pane="bottomLeft" activeCell="B8" sqref="B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48"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5" customWidth="1"/>
    <col min="70" max="16384" width="8.85546875" style="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23"/>
      <c r="AL1" s="42"/>
      <c r="AM1" s="42"/>
      <c r="AN1" s="125"/>
      <c r="AO1" s="125"/>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23"/>
      <c r="B2" s="123"/>
      <c r="C2" s="123"/>
      <c r="D2" s="123"/>
      <c r="E2" s="123"/>
      <c r="F2" s="123"/>
      <c r="G2" s="123"/>
      <c r="H2" s="123"/>
      <c r="I2" s="123"/>
      <c r="J2" s="123"/>
      <c r="K2" s="123"/>
      <c r="L2" s="41"/>
      <c r="M2" s="41"/>
      <c r="AC2" s="124"/>
      <c r="AD2" s="124"/>
      <c r="AE2" s="124"/>
      <c r="AF2" s="124"/>
      <c r="AG2" s="124"/>
      <c r="AH2" s="124"/>
      <c r="AI2" s="124"/>
      <c r="AJ2" s="124"/>
      <c r="AK2" s="124"/>
      <c r="AL2" s="124"/>
      <c r="AM2" s="124"/>
      <c r="AN2" s="125"/>
      <c r="AO2" s="125"/>
      <c r="AP2" s="124"/>
      <c r="AQ2" s="124"/>
      <c r="AR2" s="124"/>
      <c r="AS2" s="124"/>
      <c r="AT2" s="124"/>
      <c r="AU2" s="124"/>
      <c r="AV2" s="124"/>
      <c r="AW2" s="124"/>
      <c r="AX2" s="124"/>
      <c r="AY2" s="125"/>
      <c r="AZ2" s="125"/>
      <c r="BA2" s="124"/>
      <c r="BB2" s="127"/>
      <c r="BD2" s="124"/>
      <c r="BE2" s="125"/>
      <c r="BF2" s="125"/>
      <c r="BG2" s="43"/>
      <c r="BH2" s="124"/>
      <c r="BI2" s="124"/>
      <c r="BJ2" s="124"/>
      <c r="BK2" s="124"/>
      <c r="BL2" s="124"/>
      <c r="BM2" s="124"/>
      <c r="BN2" s="124"/>
      <c r="BO2" s="124"/>
      <c r="BP2" s="124"/>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26" t="s">
        <v>3155</v>
      </c>
      <c r="AK6" s="126" t="s">
        <v>12</v>
      </c>
      <c r="AL6" s="126" t="s">
        <v>13</v>
      </c>
      <c r="AM6" s="126" t="s">
        <v>2449</v>
      </c>
      <c r="AN6" s="126" t="s">
        <v>2450</v>
      </c>
      <c r="AO6" s="126" t="s">
        <v>3242</v>
      </c>
      <c r="AP6" s="126" t="s">
        <v>2500</v>
      </c>
      <c r="AQ6" s="126" t="s">
        <v>3257</v>
      </c>
      <c r="AR6" s="126" t="s">
        <v>3243</v>
      </c>
      <c r="AS6" s="126" t="s">
        <v>3264</v>
      </c>
      <c r="AT6" s="126" t="s">
        <v>3257</v>
      </c>
      <c r="AU6" s="126" t="s">
        <v>3243</v>
      </c>
      <c r="AV6" s="126" t="s">
        <v>3266</v>
      </c>
      <c r="AW6" s="126" t="s">
        <v>3265</v>
      </c>
      <c r="AX6" s="126" t="s">
        <v>17</v>
      </c>
      <c r="AY6" s="126" t="s">
        <v>3270</v>
      </c>
      <c r="AZ6" s="126" t="s">
        <v>3243</v>
      </c>
      <c r="BA6" s="126" t="s">
        <v>3156</v>
      </c>
      <c r="BB6" s="126" t="s">
        <v>3808</v>
      </c>
      <c r="BC6" s="126" t="s">
        <v>2452</v>
      </c>
      <c r="BD6" s="126" t="s">
        <v>3127</v>
      </c>
      <c r="BE6" s="126" t="s">
        <v>3257</v>
      </c>
      <c r="BF6" s="126" t="s">
        <v>3115</v>
      </c>
      <c r="BG6" s="126" t="s">
        <v>3273</v>
      </c>
      <c r="BH6" s="126" t="s">
        <v>14</v>
      </c>
      <c r="BI6" s="126" t="s">
        <v>3270</v>
      </c>
      <c r="BJ6" s="126" t="s">
        <v>3243</v>
      </c>
      <c r="BK6" s="126" t="s">
        <v>15</v>
      </c>
      <c r="BL6" s="126" t="s">
        <v>3270</v>
      </c>
      <c r="BM6" s="126" t="s">
        <v>3243</v>
      </c>
      <c r="BN6" s="126" t="s">
        <v>16</v>
      </c>
      <c r="BO6" s="126" t="s">
        <v>3270</v>
      </c>
      <c r="BP6" s="126" t="s">
        <v>3243</v>
      </c>
      <c r="BQ6" s="224"/>
    </row>
    <row r="7" spans="1:70" s="161" customFormat="1" ht="74.45" customHeight="1" x14ac:dyDescent="0.25">
      <c r="A7" s="13" t="s">
        <v>5259</v>
      </c>
      <c r="B7" s="2" t="s">
        <v>61</v>
      </c>
      <c r="C7" s="6"/>
      <c r="D7" s="6"/>
      <c r="E7" s="6"/>
      <c r="F7" s="3" t="s">
        <v>52</v>
      </c>
      <c r="G7" s="3" t="s">
        <v>979</v>
      </c>
      <c r="H7" s="3" t="s">
        <v>62</v>
      </c>
      <c r="I7" s="3" t="s">
        <v>954</v>
      </c>
      <c r="J7" s="3" t="s">
        <v>954</v>
      </c>
      <c r="K7" s="9" t="s">
        <v>2569</v>
      </c>
      <c r="L7" s="12" t="s">
        <v>2570</v>
      </c>
      <c r="M7" s="4" t="s">
        <v>2573</v>
      </c>
      <c r="N7" s="4" t="s">
        <v>2652</v>
      </c>
      <c r="O7" s="10" t="s">
        <v>2505</v>
      </c>
      <c r="P7" s="10" t="s">
        <v>2837</v>
      </c>
      <c r="Q7" s="4" t="s">
        <v>2203</v>
      </c>
      <c r="R7" s="6"/>
      <c r="S7" s="4" t="s">
        <v>2204</v>
      </c>
      <c r="T7" s="4" t="s">
        <v>2205</v>
      </c>
      <c r="U7" s="10" t="s">
        <v>3098</v>
      </c>
      <c r="V7" s="6"/>
      <c r="W7" s="7" t="s">
        <v>63</v>
      </c>
      <c r="X7" s="3" t="s">
        <v>33</v>
      </c>
      <c r="Y7" s="7" t="s">
        <v>64</v>
      </c>
      <c r="Z7" s="3" t="s">
        <v>24</v>
      </c>
      <c r="AA7" s="7" t="s">
        <v>64</v>
      </c>
      <c r="AB7" s="3" t="s">
        <v>4699</v>
      </c>
      <c r="AC7" s="3" t="s">
        <v>80</v>
      </c>
      <c r="AD7" s="7" t="s">
        <v>66</v>
      </c>
      <c r="AE7" s="6"/>
      <c r="AF7" s="3" t="s">
        <v>21</v>
      </c>
      <c r="AG7" s="3"/>
      <c r="AH7" s="3" t="s">
        <v>27</v>
      </c>
      <c r="AI7" s="3" t="s">
        <v>28</v>
      </c>
      <c r="AJ7" s="3" t="s">
        <v>3151</v>
      </c>
      <c r="AK7" s="3" t="s">
        <v>35</v>
      </c>
      <c r="AL7" s="3" t="s">
        <v>3123</v>
      </c>
      <c r="AM7" s="3" t="s">
        <v>5318</v>
      </c>
      <c r="AN7" s="13" t="s">
        <v>5319</v>
      </c>
      <c r="AO7" s="136" t="s">
        <v>3289</v>
      </c>
      <c r="AP7" s="3" t="s">
        <v>21</v>
      </c>
      <c r="AQ7" s="3"/>
      <c r="AR7" s="3"/>
      <c r="AS7" s="3"/>
      <c r="AT7" s="3"/>
      <c r="AU7" s="3"/>
      <c r="AV7" s="3"/>
      <c r="AW7" s="3"/>
      <c r="AX7" s="3" t="s">
        <v>2416</v>
      </c>
      <c r="AY7" s="13" t="s">
        <v>4289</v>
      </c>
      <c r="AZ7" s="10" t="s">
        <v>3144</v>
      </c>
      <c r="BA7" s="3" t="s">
        <v>2417</v>
      </c>
      <c r="BB7" s="10"/>
      <c r="BC7" s="13" t="s">
        <v>5623</v>
      </c>
      <c r="BD7" s="3" t="s">
        <v>32</v>
      </c>
      <c r="BE7" s="13" t="s">
        <v>5624</v>
      </c>
      <c r="BF7" s="13" t="s">
        <v>5625</v>
      </c>
      <c r="BG7" s="3" t="s">
        <v>3149</v>
      </c>
      <c r="BH7" s="3" t="s">
        <v>21</v>
      </c>
      <c r="BI7" s="3"/>
      <c r="BJ7" s="3"/>
      <c r="BK7" s="3" t="s">
        <v>21</v>
      </c>
      <c r="BL7" s="3"/>
      <c r="BM7" s="3"/>
      <c r="BN7" s="3" t="s">
        <v>4657</v>
      </c>
      <c r="BO7" s="8" t="s">
        <v>3357</v>
      </c>
      <c r="BP7" s="3" t="s">
        <v>3771</v>
      </c>
      <c r="BQ7" s="2"/>
      <c r="BR7" s="131" t="s">
        <v>3233</v>
      </c>
    </row>
    <row r="8" spans="1:70" s="161" customFormat="1" ht="40.15" customHeight="1" x14ac:dyDescent="0.25">
      <c r="A8" s="13" t="s">
        <v>5260</v>
      </c>
      <c r="B8" s="2" t="s">
        <v>315</v>
      </c>
      <c r="C8" s="6"/>
      <c r="D8" s="6"/>
      <c r="E8" s="6"/>
      <c r="F8" s="3" t="s">
        <v>52</v>
      </c>
      <c r="G8" s="3" t="s">
        <v>1014</v>
      </c>
      <c r="H8" s="3" t="s">
        <v>316</v>
      </c>
      <c r="I8" s="3" t="s">
        <v>954</v>
      </c>
      <c r="J8" s="3" t="s">
        <v>954</v>
      </c>
      <c r="K8" s="4" t="s">
        <v>1135</v>
      </c>
      <c r="L8" s="5" t="s">
        <v>1136</v>
      </c>
      <c r="M8" s="4" t="s">
        <v>1130</v>
      </c>
      <c r="N8" s="4" t="s">
        <v>2652</v>
      </c>
      <c r="O8" s="10" t="s">
        <v>2505</v>
      </c>
      <c r="P8" s="10" t="s">
        <v>2838</v>
      </c>
      <c r="Q8" s="4" t="s">
        <v>1137</v>
      </c>
      <c r="R8" s="6"/>
      <c r="S8" s="9" t="s">
        <v>1138</v>
      </c>
      <c r="T8" s="4" t="s">
        <v>21</v>
      </c>
      <c r="U8" s="10" t="s">
        <v>3099</v>
      </c>
      <c r="V8" s="6"/>
      <c r="W8" s="7" t="s">
        <v>317</v>
      </c>
      <c r="X8" s="3" t="s">
        <v>33</v>
      </c>
      <c r="Y8" s="7" t="s">
        <v>115</v>
      </c>
      <c r="Z8" s="3" t="s">
        <v>86</v>
      </c>
      <c r="AA8" s="7" t="s">
        <v>115</v>
      </c>
      <c r="AB8" s="3" t="s">
        <v>3146</v>
      </c>
      <c r="AC8" s="3" t="s">
        <v>3145</v>
      </c>
      <c r="AD8" s="3" t="s">
        <v>21</v>
      </c>
      <c r="AE8" s="6"/>
      <c r="AF8" s="3" t="s">
        <v>21</v>
      </c>
      <c r="AG8" s="3"/>
      <c r="AH8" s="3" t="s">
        <v>27</v>
      </c>
      <c r="AI8" s="3" t="s">
        <v>28</v>
      </c>
      <c r="AJ8" s="3" t="s">
        <v>3149</v>
      </c>
      <c r="AK8" s="3" t="s">
        <v>45</v>
      </c>
      <c r="AL8" s="3" t="s">
        <v>5314</v>
      </c>
      <c r="AM8" s="3" t="s">
        <v>5315</v>
      </c>
      <c r="AN8" s="13" t="s">
        <v>5316</v>
      </c>
      <c r="AO8" s="10" t="s">
        <v>3233</v>
      </c>
      <c r="AP8" s="10"/>
      <c r="AQ8" s="10"/>
      <c r="AR8" s="10"/>
      <c r="AS8" s="10"/>
      <c r="AT8" s="10"/>
      <c r="AU8" s="10"/>
      <c r="AV8" s="10"/>
      <c r="AW8" s="10"/>
      <c r="AX8" s="3" t="s">
        <v>2416</v>
      </c>
      <c r="AY8" s="13" t="s">
        <v>3632</v>
      </c>
      <c r="AZ8" s="10" t="s">
        <v>3144</v>
      </c>
      <c r="BA8" s="3" t="s">
        <v>2417</v>
      </c>
      <c r="BB8" s="3"/>
      <c r="BC8" s="10" t="s">
        <v>963</v>
      </c>
      <c r="BD8" s="3" t="s">
        <v>937</v>
      </c>
      <c r="BE8" s="13" t="s">
        <v>3194</v>
      </c>
      <c r="BF8" s="10" t="s">
        <v>3144</v>
      </c>
      <c r="BG8" s="3" t="s">
        <v>963</v>
      </c>
      <c r="BH8" s="3" t="s">
        <v>21</v>
      </c>
      <c r="BI8" s="3"/>
      <c r="BJ8" s="3"/>
      <c r="BK8" s="3" t="s">
        <v>21</v>
      </c>
      <c r="BL8" s="3"/>
      <c r="BM8" s="3"/>
      <c r="BN8" s="3" t="s">
        <v>21</v>
      </c>
      <c r="BO8" s="3"/>
      <c r="BP8" s="3"/>
      <c r="BQ8" s="27" t="s">
        <v>5317</v>
      </c>
      <c r="BR8" s="131"/>
    </row>
    <row r="9" spans="1:70" s="161" customFormat="1" ht="40.15" customHeight="1" x14ac:dyDescent="0.25">
      <c r="A9" s="13" t="s">
        <v>5261</v>
      </c>
      <c r="B9" s="2" t="s">
        <v>318</v>
      </c>
      <c r="C9" s="6"/>
      <c r="D9" s="6"/>
      <c r="E9" s="6"/>
      <c r="F9" s="3" t="s">
        <v>52</v>
      </c>
      <c r="G9" s="3" t="s">
        <v>990</v>
      </c>
      <c r="H9" s="3" t="s">
        <v>319</v>
      </c>
      <c r="I9" s="3" t="s">
        <v>954</v>
      </c>
      <c r="J9" s="3" t="s">
        <v>954</v>
      </c>
      <c r="K9" s="9" t="s">
        <v>2571</v>
      </c>
      <c r="L9" s="12" t="s">
        <v>2572</v>
      </c>
      <c r="M9" s="4" t="s">
        <v>2573</v>
      </c>
      <c r="N9" s="4" t="s">
        <v>2652</v>
      </c>
      <c r="O9" s="10" t="e">
        <v>#N/A</v>
      </c>
      <c r="P9" s="10" t="e">
        <v>#N/A</v>
      </c>
      <c r="Q9" s="4" t="s">
        <v>1437</v>
      </c>
      <c r="R9" s="6"/>
      <c r="S9" s="4" t="s">
        <v>1438</v>
      </c>
      <c r="T9" s="4" t="s">
        <v>21</v>
      </c>
      <c r="U9" s="10" t="s">
        <v>3100</v>
      </c>
      <c r="V9" s="6"/>
      <c r="W9" s="7" t="s">
        <v>320</v>
      </c>
      <c r="X9" s="3" t="s">
        <v>3144</v>
      </c>
      <c r="Y9" s="7" t="s">
        <v>321</v>
      </c>
      <c r="Z9" s="3" t="s">
        <v>177</v>
      </c>
      <c r="AA9" s="7" t="s">
        <v>321</v>
      </c>
      <c r="AB9" s="3" t="s">
        <v>3146</v>
      </c>
      <c r="AC9" s="3" t="s">
        <v>3145</v>
      </c>
      <c r="AD9" s="3" t="s">
        <v>21</v>
      </c>
      <c r="AE9" s="6"/>
      <c r="AF9" s="3" t="s">
        <v>21</v>
      </c>
      <c r="AG9" s="3"/>
      <c r="AH9" s="3" t="s">
        <v>27</v>
      </c>
      <c r="AI9" s="3" t="s">
        <v>28</v>
      </c>
      <c r="AJ9" s="3" t="s">
        <v>3149</v>
      </c>
      <c r="AK9" s="8" t="s">
        <v>5308</v>
      </c>
      <c r="AL9" s="8" t="s">
        <v>5307</v>
      </c>
      <c r="AM9" s="8" t="s">
        <v>5306</v>
      </c>
      <c r="AN9" s="13" t="s">
        <v>5309</v>
      </c>
      <c r="AO9" s="10" t="s">
        <v>3233</v>
      </c>
      <c r="AP9" s="10"/>
      <c r="AQ9" s="10"/>
      <c r="AR9" s="10"/>
      <c r="AS9" s="10"/>
      <c r="AT9" s="10"/>
      <c r="AU9" s="10"/>
      <c r="AV9" s="10"/>
      <c r="AW9" s="10"/>
      <c r="AX9" s="10"/>
      <c r="AY9" s="13" t="s">
        <v>4503</v>
      </c>
      <c r="AZ9" s="10"/>
      <c r="BA9" s="10"/>
      <c r="BB9" s="3"/>
      <c r="BC9" s="10"/>
      <c r="BD9" s="10"/>
      <c r="BE9" s="10"/>
      <c r="BF9" s="10"/>
      <c r="BG9" s="3"/>
      <c r="BH9" s="3" t="s">
        <v>21</v>
      </c>
      <c r="BI9" s="3"/>
      <c r="BJ9" s="3"/>
      <c r="BK9" s="3" t="s">
        <v>21</v>
      </c>
      <c r="BL9" s="3"/>
      <c r="BM9" s="3"/>
      <c r="BN9" s="3" t="s">
        <v>21</v>
      </c>
      <c r="BO9" s="3"/>
      <c r="BP9" s="3"/>
      <c r="BQ9" s="14"/>
      <c r="BR9" s="131"/>
    </row>
    <row r="11" spans="1:70" s="89" customFormat="1" ht="31.15" customHeight="1" x14ac:dyDescent="0.2">
      <c r="A11" s="213" t="s">
        <v>4659</v>
      </c>
      <c r="B11" s="215" t="s">
        <v>941</v>
      </c>
      <c r="C11" s="215" t="s">
        <v>4660</v>
      </c>
      <c r="D11" s="213" t="s">
        <v>4661</v>
      </c>
      <c r="E11" s="213"/>
      <c r="F11" s="213"/>
      <c r="G11" s="213"/>
      <c r="H11" s="213"/>
      <c r="I11" s="213" t="s">
        <v>4662</v>
      </c>
      <c r="J11" s="213" t="s">
        <v>3274</v>
      </c>
      <c r="K11" s="213"/>
      <c r="L11" s="213"/>
      <c r="M11" s="213"/>
      <c r="N11" s="213"/>
      <c r="O11" s="213"/>
      <c r="P11" s="213" t="s">
        <v>4663</v>
      </c>
      <c r="Q11" s="213"/>
      <c r="R11" s="213"/>
      <c r="S11" s="213"/>
      <c r="T11" s="213"/>
      <c r="U11" s="213"/>
      <c r="V11" s="213"/>
      <c r="W11" s="213"/>
      <c r="X11" s="213"/>
      <c r="Y11" s="213" t="s">
        <v>4664</v>
      </c>
      <c r="Z11" s="213"/>
      <c r="AA11" s="213"/>
      <c r="AB11" s="213"/>
      <c r="AC11" s="213"/>
      <c r="AD11" s="213"/>
      <c r="AE11" s="213"/>
      <c r="AF11" s="213"/>
      <c r="AG11" s="213"/>
      <c r="AH11" s="213"/>
      <c r="AI11" s="213" t="s">
        <v>4665</v>
      </c>
      <c r="AJ11" s="213"/>
      <c r="AK11" s="213"/>
      <c r="AL11" s="213" t="s">
        <v>4666</v>
      </c>
      <c r="AM11" s="213"/>
      <c r="AN11" s="213" t="s">
        <v>4667</v>
      </c>
      <c r="AO11" s="213" t="s">
        <v>52</v>
      </c>
    </row>
    <row r="12" spans="1:70" s="89" customFormat="1" ht="75.599999999999994" customHeight="1" x14ac:dyDescent="0.2">
      <c r="A12" s="213"/>
      <c r="B12" s="216"/>
      <c r="C12" s="216"/>
      <c r="D12" s="122" t="s">
        <v>4668</v>
      </c>
      <c r="E12" s="122" t="s">
        <v>4669</v>
      </c>
      <c r="F12" s="122" t="s">
        <v>4670</v>
      </c>
      <c r="G12" s="122" t="s">
        <v>3145</v>
      </c>
      <c r="H12" s="122" t="s">
        <v>3148</v>
      </c>
      <c r="I12" s="213"/>
      <c r="J12" s="122" t="s">
        <v>29</v>
      </c>
      <c r="K12" s="122" t="s">
        <v>35</v>
      </c>
      <c r="L12" s="122" t="s">
        <v>68</v>
      </c>
      <c r="M12" s="122" t="s">
        <v>134</v>
      </c>
      <c r="N12" s="122" t="s">
        <v>45</v>
      </c>
      <c r="O12" s="122" t="s">
        <v>4671</v>
      </c>
      <c r="P12" s="122" t="s">
        <v>1080</v>
      </c>
      <c r="Q12" s="122" t="s">
        <v>963</v>
      </c>
      <c r="R12" s="122" t="s">
        <v>3149</v>
      </c>
      <c r="S12" s="122" t="s">
        <v>3150</v>
      </c>
      <c r="T12" s="122" t="s">
        <v>3129</v>
      </c>
      <c r="U12" s="122" t="s">
        <v>3151</v>
      </c>
      <c r="V12" s="122" t="s">
        <v>957</v>
      </c>
      <c r="W12" s="122" t="s">
        <v>2417</v>
      </c>
      <c r="X12" s="122" t="s">
        <v>4672</v>
      </c>
      <c r="Y12" s="122" t="s">
        <v>1080</v>
      </c>
      <c r="Z12" s="122" t="s">
        <v>963</v>
      </c>
      <c r="AA12" s="122" t="s">
        <v>2367</v>
      </c>
      <c r="AB12" s="122" t="s">
        <v>3149</v>
      </c>
      <c r="AC12" s="122" t="s">
        <v>3150</v>
      </c>
      <c r="AD12" s="122" t="s">
        <v>3129</v>
      </c>
      <c r="AE12" s="122" t="s">
        <v>3151</v>
      </c>
      <c r="AF12" s="122" t="s">
        <v>32</v>
      </c>
      <c r="AG12" s="122" t="s">
        <v>48</v>
      </c>
      <c r="AH12" s="122" t="s">
        <v>3152</v>
      </c>
      <c r="AI12" s="122" t="s">
        <v>4673</v>
      </c>
      <c r="AJ12" s="122" t="s">
        <v>3149</v>
      </c>
      <c r="AK12" s="122" t="s">
        <v>4674</v>
      </c>
      <c r="AL12" s="122" t="s">
        <v>4675</v>
      </c>
      <c r="AM12" s="122" t="s">
        <v>4676</v>
      </c>
      <c r="AN12" s="213"/>
      <c r="AO12" s="213"/>
    </row>
    <row r="13" spans="1:70" s="72" customFormat="1" ht="52.9" customHeight="1" x14ac:dyDescent="0.2">
      <c r="A13" s="36"/>
      <c r="B13" s="73"/>
      <c r="C13" s="122">
        <f>SUM(D13:H13)</f>
        <v>3</v>
      </c>
      <c r="D13" s="38">
        <f>SUM((COUNTIF($AB$7:$AB$37,"HT")+(COUNTIF($AB$7:$AB$37,"TK")+(COUNTIF($AB$7:$AB$37,"TP"))+(COUNTIF($AB$7:$AB$37,"TTT")))))</f>
        <v>1</v>
      </c>
      <c r="E13" s="38">
        <f>SUM((COUNTIF($AB$7:$AB$37,"PHT")+(COUNTIF($AB$7:$AB$37,"PK")+(COUNTIF($AB$7:$AB$37,"PP"))+(COUNTIF($AB$7:$AB$37,"PTT")))))</f>
        <v>0</v>
      </c>
      <c r="F13" s="38">
        <f>SUM((COUNTIF($AB$7:$AB$37,"TBM")+(COUNTIF($AB$7:$AB$37,"TT"))))</f>
        <v>0</v>
      </c>
      <c r="G13" s="38">
        <f>COUNTIF($AB$7:$AB$37,"NV")</f>
        <v>2</v>
      </c>
      <c r="H13" s="38">
        <f>COUNTIF($AB$7:$AB$37,"GV")</f>
        <v>0</v>
      </c>
      <c r="I13" s="38">
        <f>COUNTIF($D$7:$D$37,"x")</f>
        <v>0</v>
      </c>
      <c r="J13" s="38">
        <f>COUNTIF($AJ$7:$AJ$37,"TS")</f>
        <v>0</v>
      </c>
      <c r="K13" s="38">
        <f>COUNTIF($AJ$7:$AJ$37,"THS")</f>
        <v>1</v>
      </c>
      <c r="L13" s="38">
        <f>COUNTIF($AJ$7:$AJ$37,"DH")</f>
        <v>0</v>
      </c>
      <c r="M13" s="38">
        <f>COUNTIF($AJ$7:$AJ$37,"CD")</f>
        <v>0</v>
      </c>
      <c r="N13" s="38">
        <f>COUNTIF($AJ$7:$AJ$9,"TC")</f>
        <v>2</v>
      </c>
      <c r="O13" s="38">
        <f>COUNTIF($AJ$7:$AJ$7,"")</f>
        <v>0</v>
      </c>
      <c r="P13" s="38">
        <f>COUNTIF($BA$7:$BA$37,"A")</f>
        <v>0</v>
      </c>
      <c r="Q13" s="38">
        <f>COUNTIF($BA$7:$BA$10,"B")</f>
        <v>0</v>
      </c>
      <c r="R13" s="38">
        <f>COUNTIF($BA$7:$BA$10,"TC")</f>
        <v>0</v>
      </c>
      <c r="S13" s="38">
        <f>COUNTIF($BA$7:$BA$10,"CD")</f>
        <v>0</v>
      </c>
      <c r="T13" s="38">
        <f>COUNTIF($BA$7:$BA$10,"DH")</f>
        <v>0</v>
      </c>
      <c r="U13" s="38">
        <f>COUNTIF($BA$7:$BA$10,"THS")</f>
        <v>0</v>
      </c>
      <c r="V13" s="38">
        <f>COUNTIF($BB$7:$BB$10,"IC3")</f>
        <v>0</v>
      </c>
      <c r="W13" s="38">
        <f>COUNTIF($BA$7:$BA$37,"UD CNTT CB")</f>
        <v>2</v>
      </c>
      <c r="X13" s="38">
        <f>COUNTIF($BA$7:$BA$37,"UD CNTT NC")</f>
        <v>0</v>
      </c>
      <c r="Y13" s="120">
        <f>SUM((COUNTIF($BG$7:$BG$37,"A"))+(COUNTIF($BG$7:$BG$37,"A1")))</f>
        <v>0</v>
      </c>
      <c r="Z13" s="120">
        <f>SUM((COUNTIF($BG$7:$BG$37,"B"))+(COUNTIF($BG$7:$BG$37,"A2")))</f>
        <v>1</v>
      </c>
      <c r="AA13" s="38">
        <f>COUNTIF($BG$7:$BG$37,"C")</f>
        <v>0</v>
      </c>
      <c r="AB13" s="38">
        <f>COUNTIF($BG$7:$BG$37,"TC")</f>
        <v>1</v>
      </c>
      <c r="AC13" s="38">
        <f>COUNTIF($BG$7:$BG$37,"CD")</f>
        <v>0</v>
      </c>
      <c r="AD13" s="38">
        <f>COUNTIF($BG$7:$BG$37,"DH")</f>
        <v>0</v>
      </c>
      <c r="AE13" s="38">
        <f>COUNTIF($BG$7:$BG$37,"THS")</f>
        <v>0</v>
      </c>
      <c r="AF13" s="38">
        <f>COUNTIF($BG$7:$BG$37,"B1")</f>
        <v>0</v>
      </c>
      <c r="AG13" s="38">
        <f>COUNTIF($BG$7:$BG$37,"B2")</f>
        <v>0</v>
      </c>
      <c r="AH13" s="38">
        <f>COUNTIF($BG$7:$BG$37,"C1")</f>
        <v>0</v>
      </c>
      <c r="AI13" s="38">
        <f>COUNTIF($BH$7:$BH$37,"Sơ cấp")</f>
        <v>0</v>
      </c>
      <c r="AJ13" s="38">
        <f>COUNTIF($BH$7:$BH$37,"Trung cấp")</f>
        <v>0</v>
      </c>
      <c r="AK13" s="38">
        <f>COUNTIF($BH$7:$BH$37,"Cao cấp")</f>
        <v>0</v>
      </c>
      <c r="AL13" s="38">
        <f>COUNTIF($X$7:$X$37,"Sở GDĐT TPHCM")</f>
        <v>2</v>
      </c>
      <c r="AM13" s="38">
        <f>COUNTIF($X$7:$X$37,"Trường CĐ Lý Tự Trọng TPHCM")</f>
        <v>1</v>
      </c>
      <c r="AN13" s="38">
        <f>COUNTIF($AG$7:$AG$37,"x")</f>
        <v>0</v>
      </c>
      <c r="AO13" s="38">
        <f>COUNTIF($F$7:$F$37,"Nữ")</f>
        <v>3</v>
      </c>
    </row>
    <row r="26" spans="3:34" x14ac:dyDescent="0.25">
      <c r="C26" s="232"/>
      <c r="P26" s="233"/>
      <c r="Q26" s="233"/>
      <c r="R26" s="233"/>
      <c r="S26" s="233"/>
      <c r="T26" s="234"/>
      <c r="U26" s="233"/>
      <c r="V26" s="233"/>
      <c r="W26" s="233"/>
      <c r="X26" s="233"/>
      <c r="Y26" s="233"/>
      <c r="Z26" s="233"/>
      <c r="AA26" s="233"/>
      <c r="AB26" s="233"/>
      <c r="AC26" s="233"/>
      <c r="AD26" s="233"/>
      <c r="AE26" s="233"/>
      <c r="AF26" s="233"/>
      <c r="AG26" s="233"/>
      <c r="AH26" s="233"/>
    </row>
    <row r="27" spans="3:34" x14ac:dyDescent="0.25">
      <c r="C27" s="232"/>
    </row>
    <row r="1272" spans="42:42" x14ac:dyDescent="0.25">
      <c r="AP1272" s="1" t="e">
        <f>COUNTIF(#REF!,"Thạc sỹ")</f>
        <v>#REF!</v>
      </c>
    </row>
  </sheetData>
  <autoFilter ref="A6:BR6"/>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R1022"/>
  <sheetViews>
    <sheetView tabSelected="1" topLeftCell="A73" zoomScaleNormal="100" zoomScaleSheetLayoutView="90" workbookViewId="0">
      <selection activeCell="CB76" sqref="CB76"/>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8.42578125" style="188" customWidth="1"/>
    <col min="46" max="46" width="25.85546875" style="188" hidden="1"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hidden="1"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96" ht="48" customHeight="1" x14ac:dyDescent="0.25">
      <c r="A1" s="235" t="s">
        <v>5808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96"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96" ht="81"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96" ht="30.75" customHeight="1" x14ac:dyDescent="0.25">
      <c r="A5" s="198"/>
      <c r="B5" s="239" t="s">
        <v>5800</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8"/>
      <c r="AN5" s="198"/>
      <c r="AO5" s="198"/>
      <c r="AP5" s="198"/>
      <c r="AQ5" s="198"/>
      <c r="AR5" s="198"/>
      <c r="AS5" s="198"/>
      <c r="AT5" s="198"/>
      <c r="AU5" s="198"/>
      <c r="AV5" s="198"/>
      <c r="AW5" s="198"/>
      <c r="AX5" s="198"/>
      <c r="AY5" s="198"/>
      <c r="AZ5" s="184"/>
      <c r="BA5" s="184"/>
      <c r="BB5" s="184"/>
      <c r="BC5" s="184"/>
      <c r="BD5" s="184"/>
      <c r="BE5" s="184"/>
      <c r="BF5" s="184"/>
      <c r="BG5" s="184"/>
      <c r="BH5" s="184"/>
      <c r="BI5" s="184"/>
      <c r="BJ5" s="184"/>
      <c r="BK5" s="184"/>
      <c r="BL5" s="184"/>
      <c r="BM5" s="184"/>
      <c r="BN5" s="184"/>
      <c r="BO5" s="184"/>
      <c r="BP5" s="184"/>
      <c r="BQ5" s="184"/>
      <c r="BR5" s="184"/>
      <c r="BS5" s="186"/>
      <c r="BT5" s="184"/>
      <c r="BU5" s="186"/>
      <c r="BV5" s="190"/>
      <c r="BW5" s="184"/>
      <c r="BX5" s="184"/>
      <c r="BY5" s="186"/>
    </row>
    <row r="6" spans="1:96" ht="74.25" customHeight="1" x14ac:dyDescent="0.25">
      <c r="A6" s="13" t="s">
        <v>904</v>
      </c>
      <c r="B6" s="2" t="s">
        <v>165</v>
      </c>
      <c r="C6" s="10" t="s">
        <v>938</v>
      </c>
      <c r="D6" s="10"/>
      <c r="E6" s="10" t="s">
        <v>938</v>
      </c>
      <c r="F6" s="3" t="s">
        <v>19</v>
      </c>
      <c r="G6" s="3" t="s">
        <v>1050</v>
      </c>
      <c r="H6" s="3" t="s">
        <v>166</v>
      </c>
      <c r="I6" s="3" t="s">
        <v>2602</v>
      </c>
      <c r="J6" s="3" t="s">
        <v>2602</v>
      </c>
      <c r="K6" s="9" t="s">
        <v>2253</v>
      </c>
      <c r="L6" s="12" t="s">
        <v>2516</v>
      </c>
      <c r="M6" s="4" t="s">
        <v>2588</v>
      </c>
      <c r="N6" s="4" t="s">
        <v>2652</v>
      </c>
      <c r="O6" s="10" t="s">
        <v>2505</v>
      </c>
      <c r="P6" s="10" t="s">
        <v>2731</v>
      </c>
      <c r="Q6" s="4" t="s">
        <v>2254</v>
      </c>
      <c r="R6" s="6"/>
      <c r="S6" s="4" t="s">
        <v>2255</v>
      </c>
      <c r="T6" s="19" t="s">
        <v>2256</v>
      </c>
      <c r="U6" s="10" t="s">
        <v>3029</v>
      </c>
      <c r="V6" s="6"/>
      <c r="W6" s="7" t="s">
        <v>49</v>
      </c>
      <c r="X6" s="3" t="s">
        <v>33</v>
      </c>
      <c r="Y6" s="7" t="s">
        <v>49</v>
      </c>
      <c r="Z6" s="3" t="s">
        <v>24</v>
      </c>
      <c r="AA6" s="7" t="s">
        <v>49</v>
      </c>
      <c r="AB6" s="3" t="s">
        <v>4694</v>
      </c>
      <c r="AC6" s="3" t="s">
        <v>147</v>
      </c>
      <c r="AD6" s="7" t="s">
        <v>106</v>
      </c>
      <c r="AE6" s="6"/>
      <c r="AF6" s="7" t="s">
        <v>167</v>
      </c>
      <c r="AG6" s="7" t="s">
        <v>938</v>
      </c>
      <c r="AH6" s="3" t="s">
        <v>27</v>
      </c>
      <c r="AI6" s="3" t="s">
        <v>28</v>
      </c>
      <c r="AJ6" s="3" t="s">
        <v>3151</v>
      </c>
      <c r="AK6" s="8" t="s">
        <v>3139</v>
      </c>
      <c r="AL6" s="8" t="s">
        <v>3345</v>
      </c>
      <c r="AM6" s="8" t="s">
        <v>3346</v>
      </c>
      <c r="AN6" s="13" t="s">
        <v>3347</v>
      </c>
      <c r="AO6" s="10" t="s">
        <v>3233</v>
      </c>
      <c r="AP6" s="3" t="s">
        <v>2483</v>
      </c>
      <c r="AQ6" s="8" t="s">
        <v>3348</v>
      </c>
      <c r="AR6" s="3" t="s">
        <v>2472</v>
      </c>
      <c r="AS6" s="3"/>
      <c r="AT6" s="8" t="s">
        <v>3349</v>
      </c>
      <c r="AU6" s="8" t="s">
        <v>3352</v>
      </c>
      <c r="AV6" s="8" t="s">
        <v>3351</v>
      </c>
      <c r="AW6" s="3" t="s">
        <v>3233</v>
      </c>
      <c r="AX6" s="3" t="s">
        <v>3233</v>
      </c>
      <c r="AY6" s="3" t="s">
        <v>3233</v>
      </c>
      <c r="AZ6" s="3" t="s">
        <v>2417</v>
      </c>
      <c r="BA6" s="8" t="s">
        <v>3169</v>
      </c>
      <c r="BB6" s="8" t="s">
        <v>3353</v>
      </c>
      <c r="BC6" s="3" t="s">
        <v>2417</v>
      </c>
      <c r="BD6" s="3"/>
      <c r="BE6" s="3" t="s">
        <v>3354</v>
      </c>
      <c r="BF6" s="3" t="s">
        <v>32</v>
      </c>
      <c r="BG6" s="8" t="s">
        <v>3355</v>
      </c>
      <c r="BH6" s="10" t="s">
        <v>3356</v>
      </c>
      <c r="BI6" s="10" t="s">
        <v>32</v>
      </c>
      <c r="BJ6" s="3" t="s">
        <v>45</v>
      </c>
      <c r="BK6" s="8" t="s">
        <v>4175</v>
      </c>
      <c r="BL6" s="3" t="s">
        <v>3459</v>
      </c>
      <c r="BM6" s="3" t="s">
        <v>21</v>
      </c>
      <c r="BN6" s="3"/>
      <c r="BO6" s="3"/>
      <c r="BP6" s="3" t="s">
        <v>3279</v>
      </c>
      <c r="BQ6" s="8" t="s">
        <v>3357</v>
      </c>
      <c r="BR6" s="3" t="s">
        <v>3358</v>
      </c>
      <c r="BS6" s="26" t="s">
        <v>3359</v>
      </c>
      <c r="BT6" s="131" t="s">
        <v>3233</v>
      </c>
      <c r="BU6" s="170" t="s">
        <v>938</v>
      </c>
      <c r="BV6" s="164"/>
      <c r="BW6" s="173" t="s">
        <v>5792</v>
      </c>
      <c r="BX6" s="173" t="s">
        <v>5704</v>
      </c>
      <c r="BY6" s="26"/>
      <c r="BZ6" s="188">
        <v>3</v>
      </c>
    </row>
    <row r="7" spans="1:96" ht="69" customHeight="1" x14ac:dyDescent="0.25">
      <c r="A7" s="13" t="s">
        <v>905</v>
      </c>
      <c r="B7" s="2" t="s">
        <v>636</v>
      </c>
      <c r="C7" s="10" t="s">
        <v>938</v>
      </c>
      <c r="D7" s="10"/>
      <c r="E7" s="10" t="s">
        <v>938</v>
      </c>
      <c r="F7" s="3" t="s">
        <v>19</v>
      </c>
      <c r="G7" s="3" t="s">
        <v>1006</v>
      </c>
      <c r="H7" s="3" t="s">
        <v>637</v>
      </c>
      <c r="I7" s="3" t="s">
        <v>2602</v>
      </c>
      <c r="J7" s="3" t="s">
        <v>2602</v>
      </c>
      <c r="K7" s="4" t="s">
        <v>1311</v>
      </c>
      <c r="L7" s="5" t="s">
        <v>1312</v>
      </c>
      <c r="M7" s="4" t="s">
        <v>1116</v>
      </c>
      <c r="N7" s="4" t="s">
        <v>2652</v>
      </c>
      <c r="O7" s="10" t="s">
        <v>2655</v>
      </c>
      <c r="P7" s="10" t="s">
        <v>2762</v>
      </c>
      <c r="Q7" s="4" t="s">
        <v>1313</v>
      </c>
      <c r="R7" s="6"/>
      <c r="S7" s="9" t="s">
        <v>1314</v>
      </c>
      <c r="T7" s="20" t="s">
        <v>1315</v>
      </c>
      <c r="U7" s="10" t="s">
        <v>3030</v>
      </c>
      <c r="V7" s="6"/>
      <c r="W7" s="7" t="s">
        <v>198</v>
      </c>
      <c r="X7" s="3" t="s">
        <v>33</v>
      </c>
      <c r="Y7" s="7" t="s">
        <v>198</v>
      </c>
      <c r="Z7" s="3" t="s">
        <v>86</v>
      </c>
      <c r="AA7" s="7" t="s">
        <v>198</v>
      </c>
      <c r="AB7" s="3" t="s">
        <v>4690</v>
      </c>
      <c r="AC7" s="3" t="s">
        <v>2425</v>
      </c>
      <c r="AD7" s="8" t="s">
        <v>2421</v>
      </c>
      <c r="AE7" s="6"/>
      <c r="AF7" s="3" t="s">
        <v>21</v>
      </c>
      <c r="AG7" s="3"/>
      <c r="AH7" s="3" t="s">
        <v>27</v>
      </c>
      <c r="AI7" s="3" t="s">
        <v>28</v>
      </c>
      <c r="AJ7" s="3" t="s">
        <v>3151</v>
      </c>
      <c r="AK7" s="8" t="s">
        <v>3139</v>
      </c>
      <c r="AL7" s="8" t="s">
        <v>3313</v>
      </c>
      <c r="AM7" s="8" t="s">
        <v>2472</v>
      </c>
      <c r="AN7" s="13" t="s">
        <v>3334</v>
      </c>
      <c r="AO7" s="10" t="s">
        <v>3233</v>
      </c>
      <c r="AP7" s="3" t="s">
        <v>2494</v>
      </c>
      <c r="AQ7" s="8" t="s">
        <v>3335</v>
      </c>
      <c r="AR7" s="3" t="s">
        <v>2472</v>
      </c>
      <c r="AS7" s="3"/>
      <c r="AT7" s="8" t="s">
        <v>3316</v>
      </c>
      <c r="AU7" s="8" t="s">
        <v>3317</v>
      </c>
      <c r="AV7" s="8" t="s">
        <v>3318</v>
      </c>
      <c r="AW7" s="8" t="s">
        <v>3233</v>
      </c>
      <c r="AX7" s="8" t="s">
        <v>3233</v>
      </c>
      <c r="AY7" s="8" t="s">
        <v>3233</v>
      </c>
      <c r="AZ7" s="3" t="s">
        <v>1080</v>
      </c>
      <c r="BA7" s="44">
        <v>42034</v>
      </c>
      <c r="BB7" s="8" t="s">
        <v>3336</v>
      </c>
      <c r="BC7" s="3" t="s">
        <v>1080</v>
      </c>
      <c r="BD7" s="3"/>
      <c r="BE7" s="3" t="s">
        <v>32</v>
      </c>
      <c r="BF7" s="3" t="s">
        <v>32</v>
      </c>
      <c r="BG7" s="3" t="s">
        <v>3180</v>
      </c>
      <c r="BH7" s="8" t="s">
        <v>2472</v>
      </c>
      <c r="BI7" s="3" t="s">
        <v>32</v>
      </c>
      <c r="BJ7" s="3" t="s">
        <v>21</v>
      </c>
      <c r="BK7" s="3"/>
      <c r="BL7" s="3"/>
      <c r="BM7" s="3" t="s">
        <v>21</v>
      </c>
      <c r="BN7" s="3"/>
      <c r="BO7" s="3"/>
      <c r="BP7" s="3" t="s">
        <v>21</v>
      </c>
      <c r="BQ7" s="3"/>
      <c r="BR7" s="3"/>
      <c r="BS7" s="26" t="s">
        <v>3337</v>
      </c>
      <c r="BT7" s="131" t="s">
        <v>3233</v>
      </c>
      <c r="BU7" s="170" t="s">
        <v>938</v>
      </c>
      <c r="BV7" s="164"/>
      <c r="BW7" s="169" t="s">
        <v>5791</v>
      </c>
      <c r="BX7" s="173" t="s">
        <v>5700</v>
      </c>
      <c r="BY7" s="26"/>
      <c r="BZ7" s="188">
        <v>3</v>
      </c>
    </row>
    <row r="8" spans="1:96" ht="86.25" customHeight="1" x14ac:dyDescent="0.25">
      <c r="A8" s="13" t="s">
        <v>906</v>
      </c>
      <c r="B8" s="2" t="s">
        <v>267</v>
      </c>
      <c r="C8" s="10" t="s">
        <v>938</v>
      </c>
      <c r="D8" s="10"/>
      <c r="E8" s="10" t="s">
        <v>938</v>
      </c>
      <c r="F8" s="3" t="s">
        <v>19</v>
      </c>
      <c r="G8" s="3" t="s">
        <v>1033</v>
      </c>
      <c r="H8" s="3" t="s">
        <v>268</v>
      </c>
      <c r="I8" s="3" t="s">
        <v>2602</v>
      </c>
      <c r="J8" s="3" t="s">
        <v>2602</v>
      </c>
      <c r="K8" s="4" t="s">
        <v>1581</v>
      </c>
      <c r="L8" s="12" t="s">
        <v>1582</v>
      </c>
      <c r="M8" s="4" t="s">
        <v>1115</v>
      </c>
      <c r="N8" s="4" t="s">
        <v>2652</v>
      </c>
      <c r="O8" s="10" t="s">
        <v>2505</v>
      </c>
      <c r="P8" s="10" t="s">
        <v>2786</v>
      </c>
      <c r="Q8" s="4" t="s">
        <v>1583</v>
      </c>
      <c r="R8" s="6"/>
      <c r="S8" s="4" t="s">
        <v>1584</v>
      </c>
      <c r="T8" s="4" t="s">
        <v>1585</v>
      </c>
      <c r="U8" s="10" t="s">
        <v>3031</v>
      </c>
      <c r="V8" s="6"/>
      <c r="W8" s="7" t="s">
        <v>95</v>
      </c>
      <c r="X8" s="3" t="s">
        <v>33</v>
      </c>
      <c r="Y8" s="7" t="s">
        <v>95</v>
      </c>
      <c r="Z8" s="3" t="s">
        <v>86</v>
      </c>
      <c r="AA8" s="7" t="s">
        <v>95</v>
      </c>
      <c r="AB8" s="3" t="s">
        <v>4690</v>
      </c>
      <c r="AC8" s="3" t="s">
        <v>228</v>
      </c>
      <c r="AD8" s="7" t="s">
        <v>87</v>
      </c>
      <c r="AE8" s="6"/>
      <c r="AF8" s="3" t="s">
        <v>21</v>
      </c>
      <c r="AG8" s="3"/>
      <c r="AH8" s="3" t="s">
        <v>27</v>
      </c>
      <c r="AI8" s="3" t="s">
        <v>28</v>
      </c>
      <c r="AJ8" s="3" t="s">
        <v>3151</v>
      </c>
      <c r="AK8" s="8" t="s">
        <v>3139</v>
      </c>
      <c r="AL8" s="8" t="s">
        <v>3313</v>
      </c>
      <c r="AM8" s="8" t="s">
        <v>3285</v>
      </c>
      <c r="AN8" s="13" t="s">
        <v>3314</v>
      </c>
      <c r="AO8" s="10" t="s">
        <v>3233</v>
      </c>
      <c r="AP8" s="3" t="s">
        <v>2494</v>
      </c>
      <c r="AQ8" s="8" t="s">
        <v>3315</v>
      </c>
      <c r="AR8" s="3" t="s">
        <v>2472</v>
      </c>
      <c r="AS8" s="3"/>
      <c r="AT8" s="8" t="s">
        <v>3319</v>
      </c>
      <c r="AU8" s="8" t="s">
        <v>3320</v>
      </c>
      <c r="AV8" s="8" t="s">
        <v>3321</v>
      </c>
      <c r="AW8" s="3" t="s">
        <v>3233</v>
      </c>
      <c r="AX8" s="3" t="s">
        <v>3233</v>
      </c>
      <c r="AY8" s="3" t="s">
        <v>3233</v>
      </c>
      <c r="AZ8" s="3" t="s">
        <v>47</v>
      </c>
      <c r="BA8" s="8" t="s">
        <v>3170</v>
      </c>
      <c r="BB8" s="8" t="s">
        <v>2472</v>
      </c>
      <c r="BC8" s="3" t="s">
        <v>963</v>
      </c>
      <c r="BD8" s="3"/>
      <c r="BE8" s="8" t="s">
        <v>32</v>
      </c>
      <c r="BF8" s="8" t="s">
        <v>32</v>
      </c>
      <c r="BG8" s="8" t="s">
        <v>5643</v>
      </c>
      <c r="BH8" s="13" t="s">
        <v>3290</v>
      </c>
      <c r="BI8" s="8" t="s">
        <v>32</v>
      </c>
      <c r="BJ8" s="3" t="s">
        <v>45</v>
      </c>
      <c r="BK8" s="8" t="s">
        <v>4881</v>
      </c>
      <c r="BL8" s="3" t="s">
        <v>3459</v>
      </c>
      <c r="BM8" s="3" t="s">
        <v>21</v>
      </c>
      <c r="BN8" s="3"/>
      <c r="BO8" s="3"/>
      <c r="BP8" s="3" t="s">
        <v>21</v>
      </c>
      <c r="BQ8" s="3"/>
      <c r="BR8" s="3"/>
      <c r="BS8" s="26" t="s">
        <v>3309</v>
      </c>
      <c r="BT8" s="131" t="s">
        <v>3233</v>
      </c>
      <c r="BU8" s="170" t="s">
        <v>938</v>
      </c>
      <c r="BV8" s="171"/>
      <c r="BW8" s="173" t="s">
        <v>5771</v>
      </c>
      <c r="BX8" s="173" t="s">
        <v>5700</v>
      </c>
      <c r="BY8" s="26"/>
      <c r="BZ8" s="188">
        <v>3</v>
      </c>
    </row>
    <row r="9" spans="1:96" ht="76.5" customHeight="1" x14ac:dyDescent="0.25">
      <c r="A9" s="13" t="s">
        <v>907</v>
      </c>
      <c r="B9" s="2" t="s">
        <v>484</v>
      </c>
      <c r="C9" s="10" t="s">
        <v>938</v>
      </c>
      <c r="D9" s="10"/>
      <c r="E9" s="10" t="s">
        <v>938</v>
      </c>
      <c r="F9" s="3" t="s">
        <v>19</v>
      </c>
      <c r="G9" s="3" t="s">
        <v>979</v>
      </c>
      <c r="H9" s="3" t="s">
        <v>485</v>
      </c>
      <c r="I9" s="3" t="s">
        <v>2602</v>
      </c>
      <c r="J9" s="3" t="s">
        <v>2602</v>
      </c>
      <c r="K9" s="4" t="s">
        <v>2206</v>
      </c>
      <c r="L9" s="12" t="s">
        <v>2207</v>
      </c>
      <c r="M9" s="4" t="s">
        <v>1115</v>
      </c>
      <c r="N9" s="4" t="s">
        <v>2653</v>
      </c>
      <c r="O9" s="10" t="s">
        <v>2505</v>
      </c>
      <c r="P9" s="10" t="s">
        <v>1049</v>
      </c>
      <c r="Q9" s="4" t="s">
        <v>2208</v>
      </c>
      <c r="R9" s="6"/>
      <c r="S9" s="4" t="s">
        <v>2209</v>
      </c>
      <c r="T9" s="4" t="s">
        <v>2210</v>
      </c>
      <c r="U9" s="10" t="s">
        <v>3032</v>
      </c>
      <c r="V9" s="6"/>
      <c r="W9" s="7" t="s">
        <v>121</v>
      </c>
      <c r="X9" s="3" t="s">
        <v>33</v>
      </c>
      <c r="Y9" s="7" t="s">
        <v>121</v>
      </c>
      <c r="Z9" s="3" t="s">
        <v>86</v>
      </c>
      <c r="AA9" s="7" t="s">
        <v>121</v>
      </c>
      <c r="AB9" s="3" t="s">
        <v>4690</v>
      </c>
      <c r="AC9" s="3" t="s">
        <v>228</v>
      </c>
      <c r="AD9" s="3" t="s">
        <v>975</v>
      </c>
      <c r="AE9" s="6"/>
      <c r="AF9" s="3" t="s">
        <v>21</v>
      </c>
      <c r="AG9" s="3"/>
      <c r="AH9" s="3" t="s">
        <v>27</v>
      </c>
      <c r="AI9" s="3" t="s">
        <v>28</v>
      </c>
      <c r="AJ9" s="3" t="s">
        <v>3151</v>
      </c>
      <c r="AK9" s="8" t="s">
        <v>3139</v>
      </c>
      <c r="AL9" s="8" t="s">
        <v>3313</v>
      </c>
      <c r="AM9" s="8" t="s">
        <v>3285</v>
      </c>
      <c r="AN9" s="13" t="s">
        <v>3338</v>
      </c>
      <c r="AO9" s="10" t="s">
        <v>3233</v>
      </c>
      <c r="AP9" s="8" t="s">
        <v>3324</v>
      </c>
      <c r="AQ9" s="8" t="s">
        <v>4565</v>
      </c>
      <c r="AR9" s="8" t="s">
        <v>3326</v>
      </c>
      <c r="AS9" s="8"/>
      <c r="AT9" s="8" t="s">
        <v>3316</v>
      </c>
      <c r="AU9" s="8" t="s">
        <v>3340</v>
      </c>
      <c r="AV9" s="8" t="s">
        <v>3339</v>
      </c>
      <c r="AW9" s="3" t="s">
        <v>3233</v>
      </c>
      <c r="AX9" s="3" t="s">
        <v>3233</v>
      </c>
      <c r="AY9" s="3" t="s">
        <v>3233</v>
      </c>
      <c r="AZ9" s="8" t="s">
        <v>3342</v>
      </c>
      <c r="BA9" s="8" t="s">
        <v>3343</v>
      </c>
      <c r="BB9" s="8" t="s">
        <v>3344</v>
      </c>
      <c r="BC9" s="3" t="s">
        <v>1080</v>
      </c>
      <c r="BD9" s="3"/>
      <c r="BE9" s="3" t="s">
        <v>32</v>
      </c>
      <c r="BF9" s="3" t="s">
        <v>32</v>
      </c>
      <c r="BG9" s="3" t="s">
        <v>3181</v>
      </c>
      <c r="BH9" s="10" t="s">
        <v>3341</v>
      </c>
      <c r="BI9" s="10" t="s">
        <v>32</v>
      </c>
      <c r="BJ9" s="3" t="s">
        <v>45</v>
      </c>
      <c r="BK9" s="8" t="s">
        <v>5340</v>
      </c>
      <c r="BL9" s="3" t="s">
        <v>3459</v>
      </c>
      <c r="BM9" s="3" t="s">
        <v>21</v>
      </c>
      <c r="BN9" s="3"/>
      <c r="BO9" s="3"/>
      <c r="BP9" s="3" t="s">
        <v>21</v>
      </c>
      <c r="BQ9" s="3"/>
      <c r="BR9" s="3"/>
      <c r="BS9" s="26" t="s">
        <v>3309</v>
      </c>
      <c r="BT9" s="131" t="s">
        <v>3233</v>
      </c>
      <c r="BU9" s="170" t="s">
        <v>938</v>
      </c>
      <c r="BV9" s="164"/>
      <c r="BW9" s="169"/>
      <c r="BX9" s="169"/>
      <c r="BY9" s="26"/>
      <c r="BZ9" s="188">
        <v>3</v>
      </c>
    </row>
    <row r="10" spans="1:96" ht="76.5" customHeight="1" x14ac:dyDescent="0.25">
      <c r="A10" s="13" t="s">
        <v>908</v>
      </c>
      <c r="B10" s="2" t="s">
        <v>652</v>
      </c>
      <c r="C10" s="10" t="s">
        <v>938</v>
      </c>
      <c r="D10" s="10"/>
      <c r="E10" s="10" t="s">
        <v>938</v>
      </c>
      <c r="F10" s="3" t="s">
        <v>19</v>
      </c>
      <c r="G10" s="3" t="s">
        <v>979</v>
      </c>
      <c r="H10" s="3" t="s">
        <v>653</v>
      </c>
      <c r="I10" s="3" t="s">
        <v>2602</v>
      </c>
      <c r="J10" s="3" t="s">
        <v>2602</v>
      </c>
      <c r="K10" s="4" t="s">
        <v>1320</v>
      </c>
      <c r="L10" s="5" t="s">
        <v>1321</v>
      </c>
      <c r="M10" s="4" t="s">
        <v>1116</v>
      </c>
      <c r="N10" s="4" t="s">
        <v>2652</v>
      </c>
      <c r="O10" s="10" t="s">
        <v>2505</v>
      </c>
      <c r="P10" s="10" t="s">
        <v>2766</v>
      </c>
      <c r="Q10" s="4" t="s">
        <v>1322</v>
      </c>
      <c r="R10" s="6"/>
      <c r="S10" s="4" t="s">
        <v>1323</v>
      </c>
      <c r="T10" s="19" t="s">
        <v>1324</v>
      </c>
      <c r="U10" s="10" t="e">
        <v>#N/A</v>
      </c>
      <c r="V10" s="6"/>
      <c r="W10" s="7" t="s">
        <v>292</v>
      </c>
      <c r="X10" s="3" t="s">
        <v>33</v>
      </c>
      <c r="Y10" s="7" t="s">
        <v>346</v>
      </c>
      <c r="Z10" s="3" t="s">
        <v>86</v>
      </c>
      <c r="AA10" s="7" t="s">
        <v>346</v>
      </c>
      <c r="AB10" s="3" t="s">
        <v>2475</v>
      </c>
      <c r="AC10" s="3" t="s">
        <v>3148</v>
      </c>
      <c r="AD10" s="3" t="s">
        <v>21</v>
      </c>
      <c r="AE10" s="6"/>
      <c r="AF10" s="3" t="s">
        <v>21</v>
      </c>
      <c r="AG10" s="3"/>
      <c r="AH10" s="3" t="s">
        <v>27</v>
      </c>
      <c r="AI10" s="3" t="s">
        <v>28</v>
      </c>
      <c r="AJ10" s="3" t="s">
        <v>3151</v>
      </c>
      <c r="AK10" s="8" t="s">
        <v>3139</v>
      </c>
      <c r="AL10" s="8" t="s">
        <v>3377</v>
      </c>
      <c r="AM10" s="8" t="s">
        <v>2472</v>
      </c>
      <c r="AN10" s="13" t="s">
        <v>3378</v>
      </c>
      <c r="AO10" s="10" t="s">
        <v>3233</v>
      </c>
      <c r="AP10" s="3" t="s">
        <v>2494</v>
      </c>
      <c r="AQ10" s="8" t="s">
        <v>3379</v>
      </c>
      <c r="AR10" s="8" t="s">
        <v>2472</v>
      </c>
      <c r="AS10" s="8"/>
      <c r="AT10" s="3" t="s">
        <v>3375</v>
      </c>
      <c r="AU10" s="8" t="s">
        <v>3350</v>
      </c>
      <c r="AV10" s="8" t="s">
        <v>3351</v>
      </c>
      <c r="AW10" s="8" t="s">
        <v>3233</v>
      </c>
      <c r="AX10" s="8" t="s">
        <v>3233</v>
      </c>
      <c r="AY10" s="8" t="s">
        <v>3233</v>
      </c>
      <c r="AZ10" s="8" t="s">
        <v>963</v>
      </c>
      <c r="BA10" s="8" t="s">
        <v>3171</v>
      </c>
      <c r="BB10" s="8" t="s">
        <v>3381</v>
      </c>
      <c r="BC10" s="3" t="s">
        <v>963</v>
      </c>
      <c r="BD10" s="3"/>
      <c r="BE10" s="8" t="s">
        <v>3372</v>
      </c>
      <c r="BF10" s="3" t="s">
        <v>32</v>
      </c>
      <c r="BG10" s="8" t="s">
        <v>3382</v>
      </c>
      <c r="BH10" s="13" t="s">
        <v>3380</v>
      </c>
      <c r="BI10" s="10" t="s">
        <v>32</v>
      </c>
      <c r="BJ10" s="135"/>
      <c r="BK10" s="3"/>
      <c r="BL10" s="3"/>
      <c r="BM10" s="3" t="s">
        <v>21</v>
      </c>
      <c r="BN10" s="3"/>
      <c r="BO10" s="3"/>
      <c r="BP10" s="3" t="s">
        <v>21</v>
      </c>
      <c r="BQ10" s="3"/>
      <c r="BR10" s="3"/>
      <c r="BS10" s="2"/>
      <c r="BT10" s="131" t="s">
        <v>3233</v>
      </c>
      <c r="BU10" s="170" t="s">
        <v>938</v>
      </c>
      <c r="BV10" s="171"/>
      <c r="BW10" s="173" t="s">
        <v>5770</v>
      </c>
      <c r="BX10" s="173" t="s">
        <v>5700</v>
      </c>
      <c r="BY10" s="2"/>
      <c r="BZ10" s="188">
        <v>3</v>
      </c>
    </row>
    <row r="11" spans="1:96" ht="50.25" customHeight="1" x14ac:dyDescent="0.25">
      <c r="A11" s="13" t="s">
        <v>909</v>
      </c>
      <c r="B11" s="2" t="s">
        <v>638</v>
      </c>
      <c r="C11" s="10" t="s">
        <v>938</v>
      </c>
      <c r="D11" s="10"/>
      <c r="E11" s="10" t="s">
        <v>938</v>
      </c>
      <c r="F11" s="3" t="s">
        <v>19</v>
      </c>
      <c r="G11" s="3" t="s">
        <v>979</v>
      </c>
      <c r="H11" s="3" t="s">
        <v>639</v>
      </c>
      <c r="I11" s="3" t="s">
        <v>2602</v>
      </c>
      <c r="J11" s="3" t="s">
        <v>2602</v>
      </c>
      <c r="K11" s="9" t="s">
        <v>2614</v>
      </c>
      <c r="L11" s="12" t="s">
        <v>2615</v>
      </c>
      <c r="M11" s="4" t="s">
        <v>2588</v>
      </c>
      <c r="N11" s="4" t="s">
        <v>2652</v>
      </c>
      <c r="O11" s="10" t="s">
        <v>2505</v>
      </c>
      <c r="P11" s="10" t="s">
        <v>2723</v>
      </c>
      <c r="Q11" s="4" t="s">
        <v>1329</v>
      </c>
      <c r="R11" s="6"/>
      <c r="S11" s="9" t="s">
        <v>1330</v>
      </c>
      <c r="T11" s="19" t="s">
        <v>1331</v>
      </c>
      <c r="U11" s="10" t="s">
        <v>3034</v>
      </c>
      <c r="V11" s="6"/>
      <c r="W11" s="7" t="s">
        <v>198</v>
      </c>
      <c r="X11" s="3" t="s">
        <v>33</v>
      </c>
      <c r="Y11" s="7" t="s">
        <v>198</v>
      </c>
      <c r="Z11" s="3" t="s">
        <v>86</v>
      </c>
      <c r="AA11" s="7" t="s">
        <v>198</v>
      </c>
      <c r="AB11" s="3" t="s">
        <v>2475</v>
      </c>
      <c r="AC11" s="3" t="s">
        <v>3148</v>
      </c>
      <c r="AD11" s="3" t="s">
        <v>21</v>
      </c>
      <c r="AE11" s="6"/>
      <c r="AF11" s="3" t="s">
        <v>21</v>
      </c>
      <c r="AG11" s="3"/>
      <c r="AH11" s="3" t="s">
        <v>27</v>
      </c>
      <c r="AI11" s="3" t="s">
        <v>28</v>
      </c>
      <c r="AJ11" s="3" t="s">
        <v>4700</v>
      </c>
      <c r="AK11" s="3" t="s">
        <v>68</v>
      </c>
      <c r="AL11" s="3" t="s">
        <v>579</v>
      </c>
      <c r="AM11" s="3" t="s">
        <v>2472</v>
      </c>
      <c r="AN11" s="13" t="s">
        <v>3323</v>
      </c>
      <c r="AO11" s="10" t="s">
        <v>3233</v>
      </c>
      <c r="AP11" s="8" t="s">
        <v>3324</v>
      </c>
      <c r="AQ11" s="8" t="s">
        <v>3325</v>
      </c>
      <c r="AR11" s="8" t="s">
        <v>3326</v>
      </c>
      <c r="AS11" s="8"/>
      <c r="AT11" s="3" t="s">
        <v>3327</v>
      </c>
      <c r="AU11" s="8" t="s">
        <v>3376</v>
      </c>
      <c r="AV11" s="8" t="s">
        <v>3328</v>
      </c>
      <c r="AW11" s="8" t="s">
        <v>3233</v>
      </c>
      <c r="AX11" s="8" t="s">
        <v>3233</v>
      </c>
      <c r="AY11" s="8" t="s">
        <v>3233</v>
      </c>
      <c r="AZ11" s="3" t="s">
        <v>1080</v>
      </c>
      <c r="BA11" s="8" t="s">
        <v>3172</v>
      </c>
      <c r="BB11" s="8" t="s">
        <v>3329</v>
      </c>
      <c r="BC11" s="3" t="s">
        <v>1080</v>
      </c>
      <c r="BD11" s="3"/>
      <c r="BE11" s="137" t="s">
        <v>5789</v>
      </c>
      <c r="BF11" s="3" t="s">
        <v>937</v>
      </c>
      <c r="BG11" s="137" t="s">
        <v>5790</v>
      </c>
      <c r="BH11" s="10" t="s">
        <v>3332</v>
      </c>
      <c r="BI11" s="10" t="s">
        <v>963</v>
      </c>
      <c r="BJ11" s="3" t="s">
        <v>21</v>
      </c>
      <c r="BK11" s="3"/>
      <c r="BL11" s="3"/>
      <c r="BM11" s="3" t="s">
        <v>21</v>
      </c>
      <c r="BN11" s="3"/>
      <c r="BO11" s="3"/>
      <c r="BP11" s="3" t="s">
        <v>21</v>
      </c>
      <c r="BQ11" s="3"/>
      <c r="BR11" s="3"/>
      <c r="BS11" s="26" t="s">
        <v>3333</v>
      </c>
      <c r="BT11" s="131" t="s">
        <v>3233</v>
      </c>
      <c r="BU11" s="26"/>
      <c r="BV11" s="164"/>
      <c r="BW11" s="169"/>
      <c r="BX11" s="169"/>
      <c r="BY11" s="26"/>
    </row>
    <row r="12" spans="1:96" s="29" customFormat="1" ht="49.5" customHeight="1" x14ac:dyDescent="0.25">
      <c r="A12" s="13" t="s">
        <v>910</v>
      </c>
      <c r="B12" s="2" t="s">
        <v>577</v>
      </c>
      <c r="C12" s="10" t="s">
        <v>938</v>
      </c>
      <c r="D12" s="10"/>
      <c r="E12" s="10" t="s">
        <v>938</v>
      </c>
      <c r="F12" s="3" t="s">
        <v>19</v>
      </c>
      <c r="G12" s="3" t="s">
        <v>979</v>
      </c>
      <c r="H12" s="3" t="s">
        <v>578</v>
      </c>
      <c r="I12" s="3" t="s">
        <v>2602</v>
      </c>
      <c r="J12" s="3" t="s">
        <v>2602</v>
      </c>
      <c r="K12" s="4" t="s">
        <v>1615</v>
      </c>
      <c r="L12" s="12" t="s">
        <v>1983</v>
      </c>
      <c r="M12" s="4" t="s">
        <v>1616</v>
      </c>
      <c r="N12" s="4" t="s">
        <v>2652</v>
      </c>
      <c r="O12" s="10" t="s">
        <v>2505</v>
      </c>
      <c r="P12" s="10" t="s">
        <v>2789</v>
      </c>
      <c r="Q12" s="4" t="s">
        <v>1617</v>
      </c>
      <c r="R12" s="6"/>
      <c r="S12" s="9" t="s">
        <v>1618</v>
      </c>
      <c r="T12" s="19" t="s">
        <v>1619</v>
      </c>
      <c r="U12" s="10" t="s">
        <v>3036</v>
      </c>
      <c r="V12" s="6"/>
      <c r="W12" s="7" t="s">
        <v>124</v>
      </c>
      <c r="X12" s="3" t="s">
        <v>33</v>
      </c>
      <c r="Y12" s="7" t="s">
        <v>124</v>
      </c>
      <c r="Z12" s="3" t="s">
        <v>86</v>
      </c>
      <c r="AA12" s="7" t="s">
        <v>124</v>
      </c>
      <c r="AB12" s="3" t="s">
        <v>2475</v>
      </c>
      <c r="AC12" s="3" t="s">
        <v>3148</v>
      </c>
      <c r="AD12" s="3" t="s">
        <v>21</v>
      </c>
      <c r="AE12" s="6"/>
      <c r="AF12" s="3" t="s">
        <v>21</v>
      </c>
      <c r="AG12" s="3"/>
      <c r="AH12" s="3" t="s">
        <v>27</v>
      </c>
      <c r="AI12" s="3" t="s">
        <v>28</v>
      </c>
      <c r="AJ12" s="3" t="s">
        <v>4700</v>
      </c>
      <c r="AK12" s="3" t="s">
        <v>68</v>
      </c>
      <c r="AL12" s="3" t="s">
        <v>579</v>
      </c>
      <c r="AM12" s="3" t="s">
        <v>2472</v>
      </c>
      <c r="AN12" s="13" t="s">
        <v>3310</v>
      </c>
      <c r="AO12" s="10" t="s">
        <v>3233</v>
      </c>
      <c r="AP12" s="3" t="s">
        <v>2494</v>
      </c>
      <c r="AQ12" s="8" t="s">
        <v>3310</v>
      </c>
      <c r="AR12" s="3" t="s">
        <v>2472</v>
      </c>
      <c r="AS12" s="3"/>
      <c r="AT12" s="3" t="s">
        <v>3311</v>
      </c>
      <c r="AU12" s="8" t="s">
        <v>3296</v>
      </c>
      <c r="AV12" s="8" t="s">
        <v>3297</v>
      </c>
      <c r="AW12" s="3" t="s">
        <v>3233</v>
      </c>
      <c r="AX12" s="3" t="s">
        <v>3233</v>
      </c>
      <c r="AY12" s="3" t="s">
        <v>3233</v>
      </c>
      <c r="AZ12" s="3" t="s">
        <v>2417</v>
      </c>
      <c r="BA12" s="8" t="s">
        <v>3235</v>
      </c>
      <c r="BB12" s="8" t="s">
        <v>3704</v>
      </c>
      <c r="BC12" s="3" t="s">
        <v>2417</v>
      </c>
      <c r="BD12" s="3"/>
      <c r="BE12" s="3" t="s">
        <v>32</v>
      </c>
      <c r="BF12" s="3" t="s">
        <v>32</v>
      </c>
      <c r="BG12" s="3" t="s">
        <v>3183</v>
      </c>
      <c r="BH12" s="10" t="s">
        <v>2472</v>
      </c>
      <c r="BI12" s="10" t="s">
        <v>32</v>
      </c>
      <c r="BJ12" s="3" t="s">
        <v>21</v>
      </c>
      <c r="BK12" s="3"/>
      <c r="BL12" s="3"/>
      <c r="BM12" s="3" t="s">
        <v>21</v>
      </c>
      <c r="BN12" s="3"/>
      <c r="BO12" s="3"/>
      <c r="BP12" s="3" t="s">
        <v>21</v>
      </c>
      <c r="BQ12" s="3"/>
      <c r="BR12" s="3"/>
      <c r="BS12" s="138" t="s">
        <v>3309</v>
      </c>
      <c r="BT12" s="131" t="s">
        <v>3233</v>
      </c>
      <c r="BU12" s="138"/>
      <c r="BV12" s="166"/>
      <c r="BW12" s="169"/>
      <c r="BX12" s="169"/>
      <c r="BY12" s="138"/>
      <c r="BZ12" s="188"/>
    </row>
    <row r="13" spans="1:96" s="29" customFormat="1" ht="73.5" customHeight="1" x14ac:dyDescent="0.25">
      <c r="A13" s="13" t="s">
        <v>911</v>
      </c>
      <c r="B13" s="2" t="s">
        <v>563</v>
      </c>
      <c r="C13" s="10" t="s">
        <v>938</v>
      </c>
      <c r="D13" s="10"/>
      <c r="E13" s="10" t="s">
        <v>938</v>
      </c>
      <c r="F13" s="3" t="s">
        <v>19</v>
      </c>
      <c r="G13" s="3" t="s">
        <v>979</v>
      </c>
      <c r="H13" s="3" t="s">
        <v>564</v>
      </c>
      <c r="I13" s="3" t="s">
        <v>2602</v>
      </c>
      <c r="J13" s="3" t="s">
        <v>2602</v>
      </c>
      <c r="K13" s="4" t="s">
        <v>1680</v>
      </c>
      <c r="L13" s="12" t="s">
        <v>1681</v>
      </c>
      <c r="M13" s="4" t="s">
        <v>1115</v>
      </c>
      <c r="N13" s="4" t="s">
        <v>2652</v>
      </c>
      <c r="O13" s="10" t="s">
        <v>2505</v>
      </c>
      <c r="P13" s="10" t="s">
        <v>2790</v>
      </c>
      <c r="Q13" s="4" t="s">
        <v>1682</v>
      </c>
      <c r="R13" s="6"/>
      <c r="S13" s="9" t="s">
        <v>1683</v>
      </c>
      <c r="T13" s="19" t="s">
        <v>1684</v>
      </c>
      <c r="U13" s="10" t="s">
        <v>3037</v>
      </c>
      <c r="V13" s="6"/>
      <c r="W13" s="7" t="s">
        <v>124</v>
      </c>
      <c r="X13" s="3" t="s">
        <v>33</v>
      </c>
      <c r="Y13" s="7" t="s">
        <v>124</v>
      </c>
      <c r="Z13" s="3" t="s">
        <v>86</v>
      </c>
      <c r="AA13" s="7" t="s">
        <v>124</v>
      </c>
      <c r="AB13" s="3" t="s">
        <v>2475</v>
      </c>
      <c r="AC13" s="3" t="s">
        <v>3148</v>
      </c>
      <c r="AD13" s="3" t="s">
        <v>21</v>
      </c>
      <c r="AE13" s="6"/>
      <c r="AF13" s="3" t="s">
        <v>21</v>
      </c>
      <c r="AG13" s="3"/>
      <c r="AH13" s="3" t="s">
        <v>27</v>
      </c>
      <c r="AI13" s="3" t="s">
        <v>28</v>
      </c>
      <c r="AJ13" s="3" t="s">
        <v>3151</v>
      </c>
      <c r="AK13" s="8" t="s">
        <v>3139</v>
      </c>
      <c r="AL13" s="8" t="s">
        <v>3360</v>
      </c>
      <c r="AM13" s="8" t="s">
        <v>3285</v>
      </c>
      <c r="AN13" s="13" t="s">
        <v>3361</v>
      </c>
      <c r="AO13" s="10" t="s">
        <v>3233</v>
      </c>
      <c r="AP13" s="3" t="s">
        <v>2483</v>
      </c>
      <c r="AQ13" s="8" t="s">
        <v>3362</v>
      </c>
      <c r="AR13" s="3" t="s">
        <v>2472</v>
      </c>
      <c r="AS13" s="3"/>
      <c r="AT13" s="3" t="s">
        <v>3311</v>
      </c>
      <c r="AU13" s="8" t="s">
        <v>3296</v>
      </c>
      <c r="AV13" s="8" t="s">
        <v>3297</v>
      </c>
      <c r="AW13" s="3" t="s">
        <v>3233</v>
      </c>
      <c r="AX13" s="3" t="s">
        <v>3233</v>
      </c>
      <c r="AY13" s="3" t="s">
        <v>3233</v>
      </c>
      <c r="AZ13" s="3" t="s">
        <v>47</v>
      </c>
      <c r="BA13" s="8" t="s">
        <v>3173</v>
      </c>
      <c r="BB13" s="10" t="s">
        <v>2472</v>
      </c>
      <c r="BC13" s="3" t="s">
        <v>963</v>
      </c>
      <c r="BD13" s="3"/>
      <c r="BE13" s="3" t="s">
        <v>68</v>
      </c>
      <c r="BF13" s="3" t="s">
        <v>3152</v>
      </c>
      <c r="BG13" s="3" t="s">
        <v>3184</v>
      </c>
      <c r="BH13" s="10" t="s">
        <v>3363</v>
      </c>
      <c r="BI13" s="10" t="s">
        <v>4700</v>
      </c>
      <c r="BJ13" s="135"/>
      <c r="BK13" s="3"/>
      <c r="BL13" s="3"/>
      <c r="BM13" s="3" t="s">
        <v>21</v>
      </c>
      <c r="BN13" s="3"/>
      <c r="BO13" s="3"/>
      <c r="BP13" s="3" t="s">
        <v>21</v>
      </c>
      <c r="BQ13" s="3"/>
      <c r="BR13" s="3"/>
      <c r="BS13" s="26" t="s">
        <v>3309</v>
      </c>
      <c r="BT13" s="131" t="s">
        <v>3233</v>
      </c>
      <c r="BU13" s="26"/>
      <c r="BV13" s="164"/>
      <c r="BW13" s="169"/>
      <c r="BX13" s="169"/>
      <c r="BY13" s="26"/>
      <c r="BZ13" s="188"/>
    </row>
    <row r="14" spans="1:96" s="29" customFormat="1" ht="80.25" customHeight="1" x14ac:dyDescent="0.25">
      <c r="A14" s="13" t="s">
        <v>912</v>
      </c>
      <c r="B14" s="2" t="s">
        <v>573</v>
      </c>
      <c r="C14" s="10" t="s">
        <v>938</v>
      </c>
      <c r="D14" s="10"/>
      <c r="E14" s="10" t="s">
        <v>938</v>
      </c>
      <c r="F14" s="3" t="s">
        <v>19</v>
      </c>
      <c r="G14" s="3" t="s">
        <v>993</v>
      </c>
      <c r="H14" s="3" t="s">
        <v>574</v>
      </c>
      <c r="I14" s="3" t="s">
        <v>2602</v>
      </c>
      <c r="J14" s="3" t="s">
        <v>2602</v>
      </c>
      <c r="K14" s="4" t="s">
        <v>1685</v>
      </c>
      <c r="L14" s="12" t="s">
        <v>2616</v>
      </c>
      <c r="M14" s="4" t="s">
        <v>1115</v>
      </c>
      <c r="N14" s="4" t="s">
        <v>2652</v>
      </c>
      <c r="O14" s="10" t="s">
        <v>2505</v>
      </c>
      <c r="P14" s="10" t="s">
        <v>2714</v>
      </c>
      <c r="Q14" s="4" t="s">
        <v>1686</v>
      </c>
      <c r="R14" s="6"/>
      <c r="S14" s="4" t="s">
        <v>1687</v>
      </c>
      <c r="T14" s="4" t="s">
        <v>1688</v>
      </c>
      <c r="U14" s="10" t="s">
        <v>3038</v>
      </c>
      <c r="V14" s="6"/>
      <c r="W14" s="7" t="s">
        <v>121</v>
      </c>
      <c r="X14" s="3" t="s">
        <v>33</v>
      </c>
      <c r="Y14" s="7" t="s">
        <v>121</v>
      </c>
      <c r="Z14" s="3" t="s">
        <v>86</v>
      </c>
      <c r="AA14" s="7" t="s">
        <v>121</v>
      </c>
      <c r="AB14" s="3" t="s">
        <v>2475</v>
      </c>
      <c r="AC14" s="3" t="s">
        <v>3148</v>
      </c>
      <c r="AD14" s="3" t="s">
        <v>21</v>
      </c>
      <c r="AE14" s="6"/>
      <c r="AF14" s="3" t="s">
        <v>21</v>
      </c>
      <c r="AG14" s="3"/>
      <c r="AH14" s="3" t="s">
        <v>27</v>
      </c>
      <c r="AI14" s="3" t="s">
        <v>28</v>
      </c>
      <c r="AJ14" s="3" t="s">
        <v>3151</v>
      </c>
      <c r="AK14" s="8" t="s">
        <v>3139</v>
      </c>
      <c r="AL14" s="8" t="s">
        <v>3284</v>
      </c>
      <c r="AM14" s="8" t="s">
        <v>3285</v>
      </c>
      <c r="AN14" s="13" t="s">
        <v>3286</v>
      </c>
      <c r="AO14" s="10" t="s">
        <v>3233</v>
      </c>
      <c r="AP14" s="3" t="s">
        <v>2494</v>
      </c>
      <c r="AQ14" s="8" t="s">
        <v>3287</v>
      </c>
      <c r="AR14" s="3" t="s">
        <v>2472</v>
      </c>
      <c r="AS14" s="3"/>
      <c r="AT14" s="8" t="s">
        <v>3288</v>
      </c>
      <c r="AU14" s="8" t="s">
        <v>2568</v>
      </c>
      <c r="AV14" s="8" t="s">
        <v>3144</v>
      </c>
      <c r="AW14" s="8" t="s">
        <v>3233</v>
      </c>
      <c r="AX14" s="8"/>
      <c r="AY14" s="8"/>
      <c r="AZ14" s="3" t="s">
        <v>2417</v>
      </c>
      <c r="BA14" s="8" t="s">
        <v>3235</v>
      </c>
      <c r="BB14" s="8" t="s">
        <v>3704</v>
      </c>
      <c r="BC14" s="3" t="s">
        <v>2417</v>
      </c>
      <c r="BD14" s="3"/>
      <c r="BE14" s="3" t="s">
        <v>32</v>
      </c>
      <c r="BF14" s="3" t="s">
        <v>32</v>
      </c>
      <c r="BG14" s="3" t="s">
        <v>3181</v>
      </c>
      <c r="BH14" s="10" t="s">
        <v>3290</v>
      </c>
      <c r="BI14" s="10" t="s">
        <v>32</v>
      </c>
      <c r="BJ14" s="3" t="s">
        <v>21</v>
      </c>
      <c r="BK14" s="3"/>
      <c r="BL14" s="3"/>
      <c r="BM14" s="3" t="s">
        <v>21</v>
      </c>
      <c r="BN14" s="3"/>
      <c r="BO14" s="3"/>
      <c r="BP14" s="3" t="s">
        <v>21</v>
      </c>
      <c r="BQ14" s="3"/>
      <c r="BR14" s="3"/>
      <c r="BS14" s="2"/>
      <c r="BT14" s="131" t="s">
        <v>3233</v>
      </c>
      <c r="BU14" s="2"/>
      <c r="BV14" s="165"/>
      <c r="BW14" s="169"/>
      <c r="BX14" s="169"/>
      <c r="BY14" s="2"/>
      <c r="BZ14" s="188"/>
    </row>
    <row r="15" spans="1:96" s="29" customFormat="1" ht="73.5" customHeight="1" x14ac:dyDescent="0.25">
      <c r="A15" s="13" t="s">
        <v>913</v>
      </c>
      <c r="B15" s="2" t="s">
        <v>616</v>
      </c>
      <c r="C15" s="10" t="s">
        <v>938</v>
      </c>
      <c r="D15" s="10"/>
      <c r="E15" s="10" t="s">
        <v>938</v>
      </c>
      <c r="F15" s="3" t="s">
        <v>19</v>
      </c>
      <c r="G15" s="3" t="s">
        <v>979</v>
      </c>
      <c r="H15" s="8" t="s">
        <v>3175</v>
      </c>
      <c r="I15" s="3" t="s">
        <v>2602</v>
      </c>
      <c r="J15" s="3" t="s">
        <v>2602</v>
      </c>
      <c r="K15" s="9" t="s">
        <v>2619</v>
      </c>
      <c r="L15" s="12" t="s">
        <v>2620</v>
      </c>
      <c r="M15" s="4" t="s">
        <v>2588</v>
      </c>
      <c r="N15" s="4" t="s">
        <v>2652</v>
      </c>
      <c r="O15" s="10" t="s">
        <v>2655</v>
      </c>
      <c r="P15" s="10" t="s">
        <v>2727</v>
      </c>
      <c r="Q15" s="4" t="s">
        <v>2126</v>
      </c>
      <c r="R15" s="6"/>
      <c r="S15" s="4" t="s">
        <v>2127</v>
      </c>
      <c r="T15" s="4" t="s">
        <v>2128</v>
      </c>
      <c r="U15" s="10" t="s">
        <v>3042</v>
      </c>
      <c r="V15" s="6"/>
      <c r="W15" s="7" t="s">
        <v>617</v>
      </c>
      <c r="X15" s="3" t="s">
        <v>33</v>
      </c>
      <c r="Y15" s="7" t="s">
        <v>618</v>
      </c>
      <c r="Z15" s="3" t="s">
        <v>86</v>
      </c>
      <c r="AA15" s="7" t="s">
        <v>618</v>
      </c>
      <c r="AB15" s="3" t="s">
        <v>2475</v>
      </c>
      <c r="AC15" s="3" t="s">
        <v>3148</v>
      </c>
      <c r="AD15" s="3" t="s">
        <v>21</v>
      </c>
      <c r="AE15" s="6"/>
      <c r="AF15" s="3" t="s">
        <v>21</v>
      </c>
      <c r="AG15" s="3"/>
      <c r="AH15" s="3" t="s">
        <v>27</v>
      </c>
      <c r="AI15" s="3" t="s">
        <v>28</v>
      </c>
      <c r="AJ15" s="3" t="s">
        <v>3151</v>
      </c>
      <c r="AK15" s="8" t="s">
        <v>3139</v>
      </c>
      <c r="AL15" s="8" t="s">
        <v>3364</v>
      </c>
      <c r="AM15" s="8" t="s">
        <v>3365</v>
      </c>
      <c r="AN15" s="13" t="s">
        <v>3366</v>
      </c>
      <c r="AO15" s="10" t="s">
        <v>3233</v>
      </c>
      <c r="AP15" s="3" t="s">
        <v>2483</v>
      </c>
      <c r="AQ15" s="8" t="s">
        <v>3367</v>
      </c>
      <c r="AR15" s="3" t="s">
        <v>3295</v>
      </c>
      <c r="AS15" s="3"/>
      <c r="AT15" s="3" t="s">
        <v>3293</v>
      </c>
      <c r="AU15" s="8" t="s">
        <v>3296</v>
      </c>
      <c r="AV15" s="8" t="s">
        <v>3297</v>
      </c>
      <c r="AW15" s="3" t="s">
        <v>3233</v>
      </c>
      <c r="AX15" s="3" t="s">
        <v>3233</v>
      </c>
      <c r="AY15" s="3" t="s">
        <v>3233</v>
      </c>
      <c r="AZ15" s="3" t="s">
        <v>1080</v>
      </c>
      <c r="BA15" s="8" t="s">
        <v>3176</v>
      </c>
      <c r="BB15" s="8" t="s">
        <v>33</v>
      </c>
      <c r="BC15" s="3" t="s">
        <v>1080</v>
      </c>
      <c r="BD15" s="3"/>
      <c r="BE15" s="3" t="s">
        <v>2419</v>
      </c>
      <c r="BF15" s="3" t="s">
        <v>32</v>
      </c>
      <c r="BG15" s="3" t="s">
        <v>3186</v>
      </c>
      <c r="BH15" s="10" t="s">
        <v>3368</v>
      </c>
      <c r="BI15" s="10" t="s">
        <v>32</v>
      </c>
      <c r="BJ15" s="3" t="s">
        <v>21</v>
      </c>
      <c r="BK15" s="3"/>
      <c r="BL15" s="3"/>
      <c r="BM15" s="3" t="s">
        <v>21</v>
      </c>
      <c r="BN15" s="3"/>
      <c r="BO15" s="3"/>
      <c r="BP15" s="3" t="s">
        <v>21</v>
      </c>
      <c r="BQ15" s="3"/>
      <c r="BR15" s="3"/>
      <c r="BS15" s="26" t="s">
        <v>3309</v>
      </c>
      <c r="BT15" s="131" t="s">
        <v>3233</v>
      </c>
      <c r="BU15" s="26"/>
      <c r="BV15" s="164"/>
      <c r="BW15" s="169"/>
      <c r="BX15" s="169"/>
      <c r="BY15" s="26"/>
      <c r="BZ15" s="188"/>
    </row>
    <row r="16" spans="1:96" s="28" customFormat="1" ht="97.5" customHeight="1" x14ac:dyDescent="0.2">
      <c r="A16" s="13" t="s">
        <v>914</v>
      </c>
      <c r="B16" s="10" t="s">
        <v>5657</v>
      </c>
      <c r="C16" s="10"/>
      <c r="D16" s="10" t="s">
        <v>938</v>
      </c>
      <c r="E16" s="10" t="s">
        <v>938</v>
      </c>
      <c r="F16" s="10" t="s">
        <v>19</v>
      </c>
      <c r="G16" s="10" t="s">
        <v>1021</v>
      </c>
      <c r="H16" s="13" t="s">
        <v>5501</v>
      </c>
      <c r="I16" s="10" t="s">
        <v>2602</v>
      </c>
      <c r="J16" s="10" t="s">
        <v>2602</v>
      </c>
      <c r="K16" s="13">
        <v>281094559</v>
      </c>
      <c r="L16" s="13" t="s">
        <v>5502</v>
      </c>
      <c r="M16" s="147" t="s">
        <v>5503</v>
      </c>
      <c r="N16" s="148" t="s">
        <v>2652</v>
      </c>
      <c r="O16" s="144" t="s">
        <v>2505</v>
      </c>
      <c r="P16" s="10" t="s">
        <v>5505</v>
      </c>
      <c r="Q16" s="10" t="s">
        <v>5506</v>
      </c>
      <c r="R16" s="10" t="s">
        <v>5504</v>
      </c>
      <c r="S16" s="13"/>
      <c r="T16" s="45"/>
      <c r="U16" s="10"/>
      <c r="V16" s="36" t="s">
        <v>5507</v>
      </c>
      <c r="W16" s="36" t="s">
        <v>5507</v>
      </c>
      <c r="X16" s="3" t="s">
        <v>3144</v>
      </c>
      <c r="Y16" s="36" t="s">
        <v>5507</v>
      </c>
      <c r="Z16" s="10"/>
      <c r="AA16" s="36" t="s">
        <v>5507</v>
      </c>
      <c r="AB16" s="38" t="s">
        <v>3146</v>
      </c>
      <c r="AC16" s="38" t="s">
        <v>3145</v>
      </c>
      <c r="AD16" s="10"/>
      <c r="AE16" s="10"/>
      <c r="AF16" s="10"/>
      <c r="AG16" s="10"/>
      <c r="AH16" s="149" t="s">
        <v>27</v>
      </c>
      <c r="AI16" s="38" t="s">
        <v>28</v>
      </c>
      <c r="AJ16" s="3" t="s">
        <v>3130</v>
      </c>
      <c r="AK16" s="144" t="s">
        <v>5509</v>
      </c>
      <c r="AL16" s="10" t="s">
        <v>5510</v>
      </c>
      <c r="AM16" s="144" t="s">
        <v>5508</v>
      </c>
      <c r="AN16" s="13" t="s">
        <v>5511</v>
      </c>
      <c r="AO16" s="10" t="s">
        <v>5512</v>
      </c>
      <c r="AP16" s="10"/>
      <c r="AQ16" s="13"/>
      <c r="AR16" s="144"/>
      <c r="AS16" s="144"/>
      <c r="AT16" s="10"/>
      <c r="AU16" s="10"/>
      <c r="AV16" s="10"/>
      <c r="AW16" s="10"/>
      <c r="AX16" s="10"/>
      <c r="AY16" s="10"/>
      <c r="AZ16" s="3"/>
      <c r="BA16" s="13"/>
      <c r="BB16" s="10"/>
      <c r="BC16" s="10"/>
      <c r="BD16" s="10"/>
      <c r="BE16" s="10" t="s">
        <v>2367</v>
      </c>
      <c r="BF16" s="144" t="s">
        <v>32</v>
      </c>
      <c r="BG16" s="13" t="s">
        <v>5513</v>
      </c>
      <c r="BH16" s="10" t="s">
        <v>3670</v>
      </c>
      <c r="BI16" s="10" t="s">
        <v>2367</v>
      </c>
      <c r="BJ16" s="10"/>
      <c r="BK16" s="10"/>
      <c r="BL16" s="10"/>
      <c r="BM16" s="10"/>
      <c r="BN16" s="10"/>
      <c r="BO16" s="10"/>
      <c r="BP16" s="10"/>
      <c r="BQ16" s="10"/>
      <c r="BR16" s="10"/>
      <c r="BS16" s="10"/>
      <c r="BT16" s="10"/>
      <c r="BU16" s="133"/>
      <c r="BV16" s="133"/>
      <c r="BW16" s="10"/>
      <c r="BX16" s="10"/>
      <c r="BY16" s="133"/>
      <c r="CA16" s="101"/>
      <c r="CB16" s="101"/>
      <c r="CC16" s="101"/>
      <c r="CD16" s="101"/>
      <c r="CE16" s="101"/>
      <c r="CF16" s="101"/>
      <c r="CG16" s="101"/>
      <c r="CH16" s="101"/>
      <c r="CI16" s="101"/>
      <c r="CJ16" s="101"/>
      <c r="CK16" s="101"/>
      <c r="CL16" s="101"/>
      <c r="CM16" s="101"/>
      <c r="CN16" s="101"/>
      <c r="CO16" s="101"/>
      <c r="CP16" s="101"/>
      <c r="CQ16" s="101"/>
      <c r="CR16" s="101"/>
    </row>
    <row r="17" spans="1:96" s="28" customFormat="1" ht="26.25" customHeight="1" x14ac:dyDescent="0.2">
      <c r="A17" s="194"/>
      <c r="B17" s="239" t="s">
        <v>5799</v>
      </c>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L17" s="241"/>
      <c r="AM17" s="196"/>
      <c r="AN17" s="194"/>
      <c r="AO17" s="195"/>
      <c r="AP17" s="195"/>
      <c r="AQ17" s="194"/>
      <c r="AR17" s="196"/>
      <c r="AS17" s="196"/>
      <c r="AT17" s="195"/>
      <c r="AU17" s="10"/>
      <c r="AV17" s="10"/>
      <c r="AW17" s="10"/>
      <c r="AX17" s="10"/>
      <c r="AY17" s="10"/>
      <c r="AZ17" s="3"/>
      <c r="BA17" s="13"/>
      <c r="BB17" s="10"/>
      <c r="BC17" s="10"/>
      <c r="BD17" s="10"/>
      <c r="BE17" s="10"/>
      <c r="BF17" s="144"/>
      <c r="BG17" s="13"/>
      <c r="BH17" s="10"/>
      <c r="BI17" s="10"/>
      <c r="BJ17" s="10"/>
      <c r="BK17" s="10"/>
      <c r="BL17" s="10"/>
      <c r="BM17" s="10"/>
      <c r="BN17" s="10"/>
      <c r="BO17" s="10"/>
      <c r="BP17" s="10"/>
      <c r="BQ17" s="10"/>
      <c r="BR17" s="10"/>
      <c r="BS17" s="10"/>
      <c r="BT17" s="10"/>
      <c r="BU17" s="133"/>
      <c r="BV17" s="133"/>
      <c r="BW17" s="10"/>
      <c r="BX17" s="10"/>
      <c r="BY17" s="133"/>
      <c r="CA17" s="101"/>
      <c r="CB17" s="101"/>
      <c r="CC17" s="101"/>
      <c r="CD17" s="101"/>
      <c r="CE17" s="101"/>
      <c r="CF17" s="101"/>
      <c r="CG17" s="101"/>
      <c r="CH17" s="101"/>
      <c r="CI17" s="101"/>
      <c r="CJ17" s="101"/>
      <c r="CK17" s="101"/>
      <c r="CL17" s="101"/>
      <c r="CM17" s="101"/>
      <c r="CN17" s="101"/>
      <c r="CO17" s="101"/>
      <c r="CP17" s="101"/>
      <c r="CQ17" s="101"/>
      <c r="CR17" s="101"/>
    </row>
    <row r="18" spans="1:96" ht="64.900000000000006" customHeight="1" x14ac:dyDescent="0.25">
      <c r="A18" s="13" t="s">
        <v>915</v>
      </c>
      <c r="B18" s="2" t="s">
        <v>107</v>
      </c>
      <c r="C18" s="10" t="s">
        <v>938</v>
      </c>
      <c r="D18" s="10"/>
      <c r="E18" s="10" t="s">
        <v>938</v>
      </c>
      <c r="F18" s="3" t="s">
        <v>19</v>
      </c>
      <c r="G18" s="3" t="s">
        <v>979</v>
      </c>
      <c r="H18" s="3" t="s">
        <v>108</v>
      </c>
      <c r="I18" s="3" t="s">
        <v>2601</v>
      </c>
      <c r="J18" s="3" t="s">
        <v>2601</v>
      </c>
      <c r="K18" s="4" t="s">
        <v>1160</v>
      </c>
      <c r="L18" s="5" t="s">
        <v>1161</v>
      </c>
      <c r="M18" s="4" t="s">
        <v>1130</v>
      </c>
      <c r="N18" s="4" t="s">
        <v>2652</v>
      </c>
      <c r="O18" s="10" t="s">
        <v>2505</v>
      </c>
      <c r="P18" s="10" t="s">
        <v>2663</v>
      </c>
      <c r="Q18" s="4" t="s">
        <v>1162</v>
      </c>
      <c r="R18" s="6"/>
      <c r="S18" s="4" t="s">
        <v>1163</v>
      </c>
      <c r="T18" s="4" t="s">
        <v>1164</v>
      </c>
      <c r="U18" s="10" t="s">
        <v>2984</v>
      </c>
      <c r="V18" s="6"/>
      <c r="W18" s="7" t="s">
        <v>109</v>
      </c>
      <c r="X18" s="3" t="s">
        <v>33</v>
      </c>
      <c r="Y18" s="7" t="s">
        <v>109</v>
      </c>
      <c r="Z18" s="3" t="s">
        <v>86</v>
      </c>
      <c r="AA18" s="7" t="s">
        <v>109</v>
      </c>
      <c r="AB18" s="3" t="s">
        <v>4697</v>
      </c>
      <c r="AC18" s="3" t="s">
        <v>67</v>
      </c>
      <c r="AD18" s="7" t="s">
        <v>110</v>
      </c>
      <c r="AE18" s="6"/>
      <c r="AF18" s="7" t="s">
        <v>111</v>
      </c>
      <c r="AG18" s="7" t="s">
        <v>938</v>
      </c>
      <c r="AH18" s="3" t="s">
        <v>27</v>
      </c>
      <c r="AI18" s="3" t="s">
        <v>28</v>
      </c>
      <c r="AJ18" s="3" t="s">
        <v>3151</v>
      </c>
      <c r="AK18" s="8" t="s">
        <v>3139</v>
      </c>
      <c r="AL18" s="8" t="s">
        <v>3635</v>
      </c>
      <c r="AM18" s="8" t="s">
        <v>3636</v>
      </c>
      <c r="AN18" s="13" t="s">
        <v>3637</v>
      </c>
      <c r="AO18" s="10" t="s">
        <v>3233</v>
      </c>
      <c r="AP18" s="3" t="s">
        <v>2483</v>
      </c>
      <c r="AQ18" s="8" t="s">
        <v>3638</v>
      </c>
      <c r="AR18" s="10" t="s">
        <v>2472</v>
      </c>
      <c r="AS18" s="10"/>
      <c r="AT18" s="8" t="s">
        <v>3639</v>
      </c>
      <c r="AU18" s="8" t="s">
        <v>2568</v>
      </c>
      <c r="AV18" s="8" t="s">
        <v>3144</v>
      </c>
      <c r="AW18" s="3" t="s">
        <v>3233</v>
      </c>
      <c r="AX18" s="8"/>
      <c r="AY18" s="8"/>
      <c r="AZ18" s="3" t="s">
        <v>2417</v>
      </c>
      <c r="BA18" s="15">
        <v>43454</v>
      </c>
      <c r="BB18" s="8" t="s">
        <v>3144</v>
      </c>
      <c r="BC18" s="3" t="s">
        <v>2417</v>
      </c>
      <c r="BD18" s="3"/>
      <c r="BE18" s="3" t="s">
        <v>2490</v>
      </c>
      <c r="BF18" s="3" t="s">
        <v>48</v>
      </c>
      <c r="BG18" s="3" t="s">
        <v>1342</v>
      </c>
      <c r="BH18" s="3" t="s">
        <v>3640</v>
      </c>
      <c r="BI18" s="3" t="s">
        <v>48</v>
      </c>
      <c r="BJ18" s="3" t="s">
        <v>45</v>
      </c>
      <c r="BK18" s="8" t="s">
        <v>3641</v>
      </c>
      <c r="BL18" s="3" t="s">
        <v>3642</v>
      </c>
      <c r="BM18" s="3"/>
      <c r="BN18" s="8"/>
      <c r="BO18" s="3"/>
      <c r="BP18" s="3" t="s">
        <v>3644</v>
      </c>
      <c r="BQ18" s="8" t="s">
        <v>3643</v>
      </c>
      <c r="BR18" s="3" t="s">
        <v>3358</v>
      </c>
      <c r="BS18" s="26" t="s">
        <v>3645</v>
      </c>
      <c r="BT18" s="131" t="s">
        <v>3233</v>
      </c>
      <c r="BU18" s="170" t="s">
        <v>938</v>
      </c>
      <c r="BV18" s="171"/>
      <c r="BW18" s="173" t="s">
        <v>5743</v>
      </c>
      <c r="BX18" s="173" t="s">
        <v>5704</v>
      </c>
      <c r="BY18" s="26"/>
      <c r="BZ18" s="174">
        <v>3</v>
      </c>
    </row>
    <row r="19" spans="1:96" ht="66" customHeight="1" x14ac:dyDescent="0.25">
      <c r="A19" s="13" t="s">
        <v>916</v>
      </c>
      <c r="B19" s="2" t="s">
        <v>290</v>
      </c>
      <c r="C19" s="10" t="s">
        <v>938</v>
      </c>
      <c r="D19" s="10"/>
      <c r="E19" s="10" t="s">
        <v>938</v>
      </c>
      <c r="F19" s="3" t="s">
        <v>19</v>
      </c>
      <c r="G19" s="3" t="s">
        <v>1001</v>
      </c>
      <c r="H19" s="3" t="s">
        <v>291</v>
      </c>
      <c r="I19" s="3" t="s">
        <v>2601</v>
      </c>
      <c r="J19" s="3" t="s">
        <v>2601</v>
      </c>
      <c r="K19" s="9" t="s">
        <v>2521</v>
      </c>
      <c r="L19" s="12" t="s">
        <v>2522</v>
      </c>
      <c r="M19" s="4" t="s">
        <v>1116</v>
      </c>
      <c r="N19" s="4" t="s">
        <v>2652</v>
      </c>
      <c r="O19" s="10" t="s">
        <v>2505</v>
      </c>
      <c r="P19" s="10" t="s">
        <v>1014</v>
      </c>
      <c r="Q19" s="4" t="s">
        <v>1117</v>
      </c>
      <c r="R19" s="6"/>
      <c r="S19" s="4" t="s">
        <v>1118</v>
      </c>
      <c r="T19" s="4" t="s">
        <v>1119</v>
      </c>
      <c r="U19" s="10" t="s">
        <v>2986</v>
      </c>
      <c r="V19" s="6"/>
      <c r="W19" s="7" t="s">
        <v>292</v>
      </c>
      <c r="X19" s="3" t="s">
        <v>33</v>
      </c>
      <c r="Y19" s="7" t="s">
        <v>292</v>
      </c>
      <c r="Z19" s="3" t="s">
        <v>86</v>
      </c>
      <c r="AA19" s="7" t="s">
        <v>292</v>
      </c>
      <c r="AB19" s="3" t="s">
        <v>4690</v>
      </c>
      <c r="AC19" s="3" t="s">
        <v>228</v>
      </c>
      <c r="AD19" s="7" t="s">
        <v>87</v>
      </c>
      <c r="AE19" s="6"/>
      <c r="AF19" s="3" t="s">
        <v>21</v>
      </c>
      <c r="AG19" s="3"/>
      <c r="AH19" s="3" t="s">
        <v>27</v>
      </c>
      <c r="AI19" s="3" t="s">
        <v>28</v>
      </c>
      <c r="AJ19" s="3" t="s">
        <v>3151</v>
      </c>
      <c r="AK19" s="8" t="s">
        <v>3139</v>
      </c>
      <c r="AL19" s="8" t="s">
        <v>3646</v>
      </c>
      <c r="AM19" s="8" t="s">
        <v>3636</v>
      </c>
      <c r="AN19" s="13" t="s">
        <v>3705</v>
      </c>
      <c r="AO19" s="10" t="s">
        <v>3233</v>
      </c>
      <c r="AP19" s="8" t="s">
        <v>2483</v>
      </c>
      <c r="AQ19" s="8" t="s">
        <v>1728</v>
      </c>
      <c r="AR19" s="10" t="s">
        <v>2472</v>
      </c>
      <c r="AS19" s="10"/>
      <c r="AT19" s="3"/>
      <c r="AU19" s="3"/>
      <c r="AV19" s="3"/>
      <c r="AW19" s="3"/>
      <c r="AX19" s="3"/>
      <c r="AY19" s="3"/>
      <c r="AZ19" s="3" t="s">
        <v>2441</v>
      </c>
      <c r="BA19" s="44">
        <v>43454</v>
      </c>
      <c r="BB19" s="8" t="s">
        <v>3144</v>
      </c>
      <c r="BC19" s="3" t="s">
        <v>2417</v>
      </c>
      <c r="BD19" s="3"/>
      <c r="BE19" s="3" t="s">
        <v>2491</v>
      </c>
      <c r="BF19" s="3" t="s">
        <v>32</v>
      </c>
      <c r="BG19" s="3" t="s">
        <v>3203</v>
      </c>
      <c r="BH19" s="10" t="s">
        <v>3368</v>
      </c>
      <c r="BI19" s="3" t="s">
        <v>32</v>
      </c>
      <c r="BJ19" s="3" t="s">
        <v>97</v>
      </c>
      <c r="BK19" s="8" t="s">
        <v>3436</v>
      </c>
      <c r="BL19" s="3" t="s">
        <v>3494</v>
      </c>
      <c r="BM19" s="3" t="s">
        <v>21</v>
      </c>
      <c r="BN19" s="3"/>
      <c r="BO19" s="3"/>
      <c r="BP19" s="3" t="s">
        <v>5530</v>
      </c>
      <c r="BQ19" s="8" t="s">
        <v>5683</v>
      </c>
      <c r="BR19" s="3" t="s">
        <v>4470</v>
      </c>
      <c r="BS19" s="26" t="s">
        <v>3706</v>
      </c>
      <c r="BT19" s="131" t="s">
        <v>3233</v>
      </c>
      <c r="BU19" s="170" t="s">
        <v>938</v>
      </c>
      <c r="BV19" s="171"/>
      <c r="BW19" s="173" t="s">
        <v>5750</v>
      </c>
      <c r="BX19" s="173" t="s">
        <v>5700</v>
      </c>
      <c r="BY19" s="26"/>
      <c r="BZ19" s="174">
        <v>3</v>
      </c>
    </row>
    <row r="20" spans="1:96" ht="51" customHeight="1" x14ac:dyDescent="0.25">
      <c r="A20" s="13" t="s">
        <v>917</v>
      </c>
      <c r="B20" s="2" t="s">
        <v>384</v>
      </c>
      <c r="C20" s="10" t="s">
        <v>938</v>
      </c>
      <c r="D20" s="10"/>
      <c r="E20" s="10" t="s">
        <v>938</v>
      </c>
      <c r="F20" s="3" t="s">
        <v>19</v>
      </c>
      <c r="G20" s="3" t="s">
        <v>1022</v>
      </c>
      <c r="H20" s="3" t="s">
        <v>385</v>
      </c>
      <c r="I20" s="3" t="s">
        <v>2601</v>
      </c>
      <c r="J20" s="3" t="s">
        <v>2601</v>
      </c>
      <c r="K20" s="4" t="s">
        <v>2307</v>
      </c>
      <c r="L20" s="5" t="s">
        <v>2308</v>
      </c>
      <c r="M20" s="4" t="s">
        <v>1130</v>
      </c>
      <c r="N20" s="4" t="s">
        <v>2652</v>
      </c>
      <c r="O20" s="10" t="s">
        <v>2655</v>
      </c>
      <c r="P20" s="10" t="s">
        <v>2674</v>
      </c>
      <c r="Q20" s="4" t="s">
        <v>2309</v>
      </c>
      <c r="R20" s="6"/>
      <c r="S20" s="4" t="s">
        <v>2310</v>
      </c>
      <c r="T20" s="4" t="s">
        <v>21</v>
      </c>
      <c r="U20" s="10" t="s">
        <v>2988</v>
      </c>
      <c r="V20" s="6"/>
      <c r="W20" s="7" t="s">
        <v>214</v>
      </c>
      <c r="X20" s="3" t="s">
        <v>33</v>
      </c>
      <c r="Y20" s="7" t="s">
        <v>214</v>
      </c>
      <c r="Z20" s="3" t="s">
        <v>24</v>
      </c>
      <c r="AA20" s="7" t="s">
        <v>214</v>
      </c>
      <c r="AB20" s="3" t="s">
        <v>4690</v>
      </c>
      <c r="AC20" s="3" t="s">
        <v>228</v>
      </c>
      <c r="AD20" s="8" t="s">
        <v>975</v>
      </c>
      <c r="AE20" s="6"/>
      <c r="AF20" s="3" t="s">
        <v>21</v>
      </c>
      <c r="AG20" s="3"/>
      <c r="AH20" s="3" t="s">
        <v>27</v>
      </c>
      <c r="AI20" s="3" t="s">
        <v>28</v>
      </c>
      <c r="AJ20" s="3" t="s">
        <v>4700</v>
      </c>
      <c r="AK20" s="3" t="s">
        <v>68</v>
      </c>
      <c r="AL20" s="3" t="s">
        <v>383</v>
      </c>
      <c r="AM20" s="3" t="s">
        <v>3647</v>
      </c>
      <c r="AN20" s="13" t="s">
        <v>3746</v>
      </c>
      <c r="AO20" s="10" t="s">
        <v>3233</v>
      </c>
      <c r="AP20" s="8" t="s">
        <v>2483</v>
      </c>
      <c r="AQ20" s="8" t="s">
        <v>3562</v>
      </c>
      <c r="AR20" s="10" t="s">
        <v>2472</v>
      </c>
      <c r="AS20" s="10"/>
      <c r="AT20" s="8" t="s">
        <v>3639</v>
      </c>
      <c r="AU20" s="8" t="s">
        <v>2568</v>
      </c>
      <c r="AV20" s="8" t="s">
        <v>3144</v>
      </c>
      <c r="AW20" s="8" t="s">
        <v>3233</v>
      </c>
      <c r="AX20" s="8"/>
      <c r="AY20" s="8"/>
      <c r="AZ20" s="3" t="s">
        <v>2416</v>
      </c>
      <c r="BA20" s="44">
        <v>43393</v>
      </c>
      <c r="BB20" s="8" t="s">
        <v>3144</v>
      </c>
      <c r="BC20" s="3" t="s">
        <v>2417</v>
      </c>
      <c r="BD20" s="3"/>
      <c r="BE20" s="8" t="s">
        <v>5680</v>
      </c>
      <c r="BF20" s="3" t="s">
        <v>32</v>
      </c>
      <c r="BG20" s="8" t="s">
        <v>5681</v>
      </c>
      <c r="BH20" s="13" t="s">
        <v>5682</v>
      </c>
      <c r="BI20" s="133" t="s">
        <v>32</v>
      </c>
      <c r="BJ20" s="3" t="s">
        <v>21</v>
      </c>
      <c r="BK20" s="3"/>
      <c r="BL20" s="3"/>
      <c r="BM20" s="3" t="s">
        <v>21</v>
      </c>
      <c r="BN20" s="3"/>
      <c r="BO20" s="3"/>
      <c r="BP20" s="3" t="s">
        <v>5530</v>
      </c>
      <c r="BQ20" s="8" t="s">
        <v>5686</v>
      </c>
      <c r="BR20" s="3" t="s">
        <v>4470</v>
      </c>
      <c r="BS20" s="26" t="s">
        <v>3748</v>
      </c>
      <c r="BT20" s="131" t="s">
        <v>3233</v>
      </c>
      <c r="BU20" s="26"/>
      <c r="BV20" s="164"/>
      <c r="BW20" s="169"/>
      <c r="BX20" s="169"/>
      <c r="BY20" s="26"/>
    </row>
    <row r="21" spans="1:96" ht="101.25" customHeight="1" x14ac:dyDescent="0.25">
      <c r="A21" s="13" t="s">
        <v>918</v>
      </c>
      <c r="B21" s="2" t="s">
        <v>377</v>
      </c>
      <c r="C21" s="10" t="s">
        <v>938</v>
      </c>
      <c r="D21" s="10"/>
      <c r="E21" s="10" t="s">
        <v>938</v>
      </c>
      <c r="F21" s="3" t="s">
        <v>52</v>
      </c>
      <c r="G21" s="3" t="s">
        <v>1015</v>
      </c>
      <c r="H21" s="3" t="s">
        <v>378</v>
      </c>
      <c r="I21" s="3" t="s">
        <v>2601</v>
      </c>
      <c r="J21" s="3" t="s">
        <v>2601</v>
      </c>
      <c r="K21" s="4" t="s">
        <v>1236</v>
      </c>
      <c r="L21" s="5" t="s">
        <v>379</v>
      </c>
      <c r="M21" s="4" t="s">
        <v>1130</v>
      </c>
      <c r="N21" s="4" t="s">
        <v>2652</v>
      </c>
      <c r="O21" s="10" t="s">
        <v>2505</v>
      </c>
      <c r="P21" s="10" t="s">
        <v>998</v>
      </c>
      <c r="Q21" s="4" t="s">
        <v>1237</v>
      </c>
      <c r="R21" s="6"/>
      <c r="S21" s="4" t="s">
        <v>1238</v>
      </c>
      <c r="T21" s="4" t="s">
        <v>21</v>
      </c>
      <c r="U21" s="10" t="s">
        <v>2989</v>
      </c>
      <c r="V21" s="6"/>
      <c r="W21" s="7" t="s">
        <v>214</v>
      </c>
      <c r="X21" s="10" t="s">
        <v>33</v>
      </c>
      <c r="Y21" s="7" t="s">
        <v>214</v>
      </c>
      <c r="Z21" s="3" t="s">
        <v>24</v>
      </c>
      <c r="AA21" s="7" t="s">
        <v>214</v>
      </c>
      <c r="AB21" s="3" t="s">
        <v>2475</v>
      </c>
      <c r="AC21" s="3" t="s">
        <v>3148</v>
      </c>
      <c r="AD21" s="3" t="s">
        <v>21</v>
      </c>
      <c r="AE21" s="6"/>
      <c r="AF21" s="7" t="s">
        <v>380</v>
      </c>
      <c r="AG21" s="7" t="s">
        <v>938</v>
      </c>
      <c r="AH21" s="3" t="s">
        <v>27</v>
      </c>
      <c r="AI21" s="3" t="s">
        <v>28</v>
      </c>
      <c r="AJ21" s="3" t="s">
        <v>3151</v>
      </c>
      <c r="AK21" s="8" t="s">
        <v>3707</v>
      </c>
      <c r="AL21" s="8" t="s">
        <v>3708</v>
      </c>
      <c r="AM21" s="8" t="s">
        <v>3709</v>
      </c>
      <c r="AN21" s="13" t="s">
        <v>3710</v>
      </c>
      <c r="AO21" s="10" t="s">
        <v>3233</v>
      </c>
      <c r="AP21" s="8" t="s">
        <v>3711</v>
      </c>
      <c r="AQ21" s="8" t="s">
        <v>3712</v>
      </c>
      <c r="AR21" s="10" t="s">
        <v>2472</v>
      </c>
      <c r="AS21" s="10"/>
      <c r="AT21" s="8" t="s">
        <v>3713</v>
      </c>
      <c r="AU21" s="8" t="s">
        <v>3714</v>
      </c>
      <c r="AV21" s="8" t="s">
        <v>3297</v>
      </c>
      <c r="AW21" s="3" t="s">
        <v>3233</v>
      </c>
      <c r="AX21" s="8" t="s">
        <v>3233</v>
      </c>
      <c r="AY21" s="8" t="s">
        <v>3233</v>
      </c>
      <c r="AZ21" s="8" t="s">
        <v>5541</v>
      </c>
      <c r="BA21" s="134" t="s">
        <v>5542</v>
      </c>
      <c r="BB21" s="8" t="s">
        <v>5543</v>
      </c>
      <c r="BC21" s="8" t="s">
        <v>2417</v>
      </c>
      <c r="BD21" s="8"/>
      <c r="BE21" s="8" t="s">
        <v>3715</v>
      </c>
      <c r="BF21" s="3" t="s">
        <v>3152</v>
      </c>
      <c r="BG21" s="8" t="s">
        <v>3716</v>
      </c>
      <c r="BH21" s="13" t="s">
        <v>3717</v>
      </c>
      <c r="BI21" s="10" t="s">
        <v>4700</v>
      </c>
      <c r="BJ21" s="3" t="s">
        <v>45</v>
      </c>
      <c r="BK21" s="8" t="s">
        <v>3679</v>
      </c>
      <c r="BL21" s="3" t="s">
        <v>3459</v>
      </c>
      <c r="BM21" s="3" t="s">
        <v>21</v>
      </c>
      <c r="BN21" s="3"/>
      <c r="BO21" s="3"/>
      <c r="BP21" s="3" t="s">
        <v>21</v>
      </c>
      <c r="BQ21" s="3"/>
      <c r="BR21" s="3"/>
      <c r="BS21" s="26" t="s">
        <v>5620</v>
      </c>
      <c r="BT21" s="131" t="s">
        <v>3233</v>
      </c>
      <c r="BU21" s="170" t="s">
        <v>938</v>
      </c>
      <c r="BV21" s="171"/>
      <c r="BW21" s="172" t="s">
        <v>5744</v>
      </c>
      <c r="BX21" s="173" t="s">
        <v>5716</v>
      </c>
      <c r="BY21" s="26"/>
      <c r="BZ21" s="174">
        <v>5</v>
      </c>
    </row>
    <row r="22" spans="1:96" ht="80.45" customHeight="1" x14ac:dyDescent="0.25">
      <c r="A22" s="13" t="s">
        <v>919</v>
      </c>
      <c r="B22" s="2" t="s">
        <v>75</v>
      </c>
      <c r="C22" s="10" t="s">
        <v>938</v>
      </c>
      <c r="D22" s="10"/>
      <c r="E22" s="10" t="s">
        <v>938</v>
      </c>
      <c r="F22" s="3" t="s">
        <v>19</v>
      </c>
      <c r="G22" s="3" t="s">
        <v>1018</v>
      </c>
      <c r="H22" s="3" t="s">
        <v>76</v>
      </c>
      <c r="I22" s="3" t="s">
        <v>2601</v>
      </c>
      <c r="J22" s="3" t="s">
        <v>2601</v>
      </c>
      <c r="K22" s="4" t="s">
        <v>1306</v>
      </c>
      <c r="L22" s="12" t="s">
        <v>1307</v>
      </c>
      <c r="M22" s="4" t="s">
        <v>1130</v>
      </c>
      <c r="N22" s="4" t="s">
        <v>2652</v>
      </c>
      <c r="O22" s="10" t="s">
        <v>2505</v>
      </c>
      <c r="P22" s="10" t="s">
        <v>2757</v>
      </c>
      <c r="Q22" s="4" t="s">
        <v>1308</v>
      </c>
      <c r="R22" s="6"/>
      <c r="S22" s="4" t="s">
        <v>1309</v>
      </c>
      <c r="T22" s="19" t="s">
        <v>1310</v>
      </c>
      <c r="U22" s="10" t="s">
        <v>2992</v>
      </c>
      <c r="V22" s="6"/>
      <c r="W22" s="7" t="s">
        <v>72</v>
      </c>
      <c r="X22" s="3" t="s">
        <v>33</v>
      </c>
      <c r="Y22" s="7" t="s">
        <v>72</v>
      </c>
      <c r="Z22" s="3" t="s">
        <v>24</v>
      </c>
      <c r="AA22" s="7" t="s">
        <v>72</v>
      </c>
      <c r="AB22" s="3" t="s">
        <v>2475</v>
      </c>
      <c r="AC22" s="3" t="s">
        <v>3148</v>
      </c>
      <c r="AD22" s="7" t="s">
        <v>77</v>
      </c>
      <c r="AE22" s="6"/>
      <c r="AF22" s="3" t="s">
        <v>21</v>
      </c>
      <c r="AG22" s="3"/>
      <c r="AH22" s="3" t="s">
        <v>27</v>
      </c>
      <c r="AI22" s="3" t="s">
        <v>28</v>
      </c>
      <c r="AJ22" s="3" t="s">
        <v>4700</v>
      </c>
      <c r="AK22" s="3" t="s">
        <v>68</v>
      </c>
      <c r="AL22" s="8" t="s">
        <v>3656</v>
      </c>
      <c r="AM22" s="8" t="s">
        <v>3657</v>
      </c>
      <c r="AN22" s="13" t="s">
        <v>3658</v>
      </c>
      <c r="AO22" s="140" t="s">
        <v>3659</v>
      </c>
      <c r="AP22" s="8" t="s">
        <v>3503</v>
      </c>
      <c r="AQ22" s="8" t="s">
        <v>3557</v>
      </c>
      <c r="AR22" s="10" t="s">
        <v>2472</v>
      </c>
      <c r="AS22" s="10"/>
      <c r="AT22" s="8" t="s">
        <v>5795</v>
      </c>
      <c r="AU22" s="8" t="s">
        <v>2568</v>
      </c>
      <c r="AV22" s="8" t="s">
        <v>3144</v>
      </c>
      <c r="AW22" s="8" t="s">
        <v>3233</v>
      </c>
      <c r="AX22" s="8"/>
      <c r="AY22" s="8" t="s">
        <v>3233</v>
      </c>
      <c r="AZ22" s="3" t="s">
        <v>2416</v>
      </c>
      <c r="BA22" s="44">
        <v>43454</v>
      </c>
      <c r="BB22" s="8" t="s">
        <v>3144</v>
      </c>
      <c r="BC22" s="3" t="s">
        <v>2417</v>
      </c>
      <c r="BD22" s="3"/>
      <c r="BE22" s="8" t="s">
        <v>3660</v>
      </c>
      <c r="BF22" s="3" t="s">
        <v>32</v>
      </c>
      <c r="BG22" s="8" t="s">
        <v>3661</v>
      </c>
      <c r="BH22" s="13" t="s">
        <v>3662</v>
      </c>
      <c r="BI22" s="28" t="s">
        <v>2367</v>
      </c>
      <c r="BJ22" s="3" t="s">
        <v>21</v>
      </c>
      <c r="BK22" s="3"/>
      <c r="BL22" s="3"/>
      <c r="BM22" s="3" t="s">
        <v>21</v>
      </c>
      <c r="BN22" s="3"/>
      <c r="BO22" s="3"/>
      <c r="BP22" s="3" t="s">
        <v>3604</v>
      </c>
      <c r="BQ22" s="8" t="s">
        <v>3605</v>
      </c>
      <c r="BR22" s="3" t="s">
        <v>3663</v>
      </c>
      <c r="BS22" s="26" t="s">
        <v>3664</v>
      </c>
      <c r="BT22" s="131" t="s">
        <v>3233</v>
      </c>
      <c r="BU22" s="26"/>
      <c r="BV22" s="164"/>
      <c r="BW22" s="169"/>
      <c r="BX22" s="169"/>
      <c r="BY22" s="26"/>
    </row>
    <row r="23" spans="1:96" ht="67.150000000000006" customHeight="1" x14ac:dyDescent="0.25">
      <c r="A23" s="13" t="s">
        <v>920</v>
      </c>
      <c r="B23" s="2" t="s">
        <v>411</v>
      </c>
      <c r="C23" s="10" t="s">
        <v>938</v>
      </c>
      <c r="D23" s="10"/>
      <c r="E23" s="10" t="s">
        <v>938</v>
      </c>
      <c r="F23" s="3" t="s">
        <v>19</v>
      </c>
      <c r="G23" s="3" t="s">
        <v>984</v>
      </c>
      <c r="H23" s="3" t="s">
        <v>412</v>
      </c>
      <c r="I23" s="3" t="s">
        <v>2601</v>
      </c>
      <c r="J23" s="3" t="s">
        <v>2601</v>
      </c>
      <c r="K23" s="9" t="s">
        <v>2527</v>
      </c>
      <c r="L23" s="12" t="s">
        <v>2528</v>
      </c>
      <c r="M23" s="4" t="s">
        <v>1260</v>
      </c>
      <c r="N23" s="4" t="s">
        <v>2652</v>
      </c>
      <c r="O23" s="10" t="s">
        <v>2505</v>
      </c>
      <c r="P23" s="10" t="s">
        <v>2760</v>
      </c>
      <c r="Q23" s="4" t="s">
        <v>1672</v>
      </c>
      <c r="R23" s="6"/>
      <c r="S23" s="4" t="s">
        <v>1673</v>
      </c>
      <c r="T23" s="4" t="s">
        <v>1674</v>
      </c>
      <c r="U23" s="10" t="s">
        <v>2995</v>
      </c>
      <c r="V23" s="6"/>
      <c r="W23" s="7" t="s">
        <v>41</v>
      </c>
      <c r="X23" s="3" t="s">
        <v>33</v>
      </c>
      <c r="Y23" s="7" t="s">
        <v>41</v>
      </c>
      <c r="Z23" s="3" t="s">
        <v>24</v>
      </c>
      <c r="AA23" s="7" t="s">
        <v>41</v>
      </c>
      <c r="AB23" s="3" t="s">
        <v>2475</v>
      </c>
      <c r="AC23" s="3" t="s">
        <v>3148</v>
      </c>
      <c r="AD23" s="3" t="s">
        <v>21</v>
      </c>
      <c r="AE23" s="6"/>
      <c r="AF23" s="3" t="s">
        <v>21</v>
      </c>
      <c r="AG23" s="3"/>
      <c r="AH23" s="3" t="s">
        <v>27</v>
      </c>
      <c r="AI23" s="3" t="s">
        <v>28</v>
      </c>
      <c r="AJ23" s="3" t="s">
        <v>3151</v>
      </c>
      <c r="AK23" s="8" t="s">
        <v>3139</v>
      </c>
      <c r="AL23" s="8" t="s">
        <v>3762</v>
      </c>
      <c r="AM23" s="8" t="s">
        <v>3665</v>
      </c>
      <c r="AN23" s="13" t="s">
        <v>3763</v>
      </c>
      <c r="AO23" s="10" t="s">
        <v>3233</v>
      </c>
      <c r="AP23" s="8" t="s">
        <v>3324</v>
      </c>
      <c r="AQ23" s="8" t="s">
        <v>3764</v>
      </c>
      <c r="AR23" s="10" t="s">
        <v>2472</v>
      </c>
      <c r="AS23" s="10"/>
      <c r="AT23" s="8" t="s">
        <v>3639</v>
      </c>
      <c r="AU23" s="8" t="s">
        <v>2568</v>
      </c>
      <c r="AV23" s="8" t="s">
        <v>3144</v>
      </c>
      <c r="AW23" s="8" t="s">
        <v>3233</v>
      </c>
      <c r="AX23" s="8"/>
      <c r="AY23" s="8"/>
      <c r="AZ23" s="3" t="s">
        <v>1080</v>
      </c>
      <c r="BA23" s="44">
        <v>37914</v>
      </c>
      <c r="BB23" s="44" t="s">
        <v>3765</v>
      </c>
      <c r="BC23" s="3" t="s">
        <v>1080</v>
      </c>
      <c r="BD23" s="3"/>
      <c r="BE23" s="3" t="s">
        <v>963</v>
      </c>
      <c r="BF23" s="3" t="s">
        <v>937</v>
      </c>
      <c r="BG23" s="8" t="s">
        <v>3228</v>
      </c>
      <c r="BH23" s="10" t="s">
        <v>3745</v>
      </c>
      <c r="BI23" s="133" t="s">
        <v>963</v>
      </c>
      <c r="BJ23" s="3" t="s">
        <v>97</v>
      </c>
      <c r="BK23" s="8" t="s">
        <v>3750</v>
      </c>
      <c r="BL23" s="3" t="s">
        <v>3494</v>
      </c>
      <c r="BM23" s="3" t="s">
        <v>21</v>
      </c>
      <c r="BN23" s="3"/>
      <c r="BO23" s="3"/>
      <c r="BP23" s="3" t="s">
        <v>21</v>
      </c>
      <c r="BQ23" s="3"/>
      <c r="BR23" s="3"/>
      <c r="BS23" s="26" t="s">
        <v>3766</v>
      </c>
      <c r="BT23" s="131" t="s">
        <v>3233</v>
      </c>
      <c r="BU23" s="26"/>
      <c r="BV23" s="164"/>
      <c r="BW23" s="169"/>
      <c r="BX23" s="169"/>
      <c r="BY23" s="26"/>
    </row>
    <row r="24" spans="1:96" s="29" customFormat="1" ht="70.150000000000006" customHeight="1" x14ac:dyDescent="0.25">
      <c r="A24" s="13" t="s">
        <v>921</v>
      </c>
      <c r="B24" s="2" t="s">
        <v>575</v>
      </c>
      <c r="C24" s="10" t="s">
        <v>938</v>
      </c>
      <c r="D24" s="10"/>
      <c r="E24" s="10" t="s">
        <v>938</v>
      </c>
      <c r="F24" s="3" t="s">
        <v>19</v>
      </c>
      <c r="G24" s="3" t="s">
        <v>979</v>
      </c>
      <c r="H24" s="3" t="s">
        <v>576</v>
      </c>
      <c r="I24" s="3" t="s">
        <v>2601</v>
      </c>
      <c r="J24" s="3" t="s">
        <v>2601</v>
      </c>
      <c r="K24" s="4" t="s">
        <v>1694</v>
      </c>
      <c r="L24" s="5" t="s">
        <v>1695</v>
      </c>
      <c r="M24" s="4" t="s">
        <v>1130</v>
      </c>
      <c r="N24" s="4" t="s">
        <v>2652</v>
      </c>
      <c r="O24" s="10" t="s">
        <v>2655</v>
      </c>
      <c r="P24" s="10" t="s">
        <v>2762</v>
      </c>
      <c r="Q24" s="4" t="s">
        <v>1696</v>
      </c>
      <c r="R24" s="6"/>
      <c r="S24" s="4" t="s">
        <v>1697</v>
      </c>
      <c r="T24" s="4" t="s">
        <v>21</v>
      </c>
      <c r="U24" s="10" t="s">
        <v>2996</v>
      </c>
      <c r="V24" s="6"/>
      <c r="W24" s="7" t="s">
        <v>124</v>
      </c>
      <c r="X24" s="3" t="s">
        <v>33</v>
      </c>
      <c r="Y24" s="7" t="s">
        <v>124</v>
      </c>
      <c r="Z24" s="3" t="s">
        <v>86</v>
      </c>
      <c r="AA24" s="7" t="s">
        <v>124</v>
      </c>
      <c r="AB24" s="3" t="s">
        <v>2475</v>
      </c>
      <c r="AC24" s="3" t="s">
        <v>3148</v>
      </c>
      <c r="AD24" s="3" t="s">
        <v>21</v>
      </c>
      <c r="AE24" s="6"/>
      <c r="AF24" s="3" t="s">
        <v>21</v>
      </c>
      <c r="AG24" s="3"/>
      <c r="AH24" s="3" t="s">
        <v>27</v>
      </c>
      <c r="AI24" s="3" t="s">
        <v>28</v>
      </c>
      <c r="AJ24" s="3" t="s">
        <v>3151</v>
      </c>
      <c r="AK24" s="8" t="s">
        <v>3139</v>
      </c>
      <c r="AL24" s="8" t="s">
        <v>3646</v>
      </c>
      <c r="AM24" s="8" t="s">
        <v>3674</v>
      </c>
      <c r="AN24" s="13" t="s">
        <v>3684</v>
      </c>
      <c r="AO24" s="10" t="s">
        <v>3233</v>
      </c>
      <c r="AP24" s="8" t="s">
        <v>2494</v>
      </c>
      <c r="AQ24" s="8" t="s">
        <v>3553</v>
      </c>
      <c r="AR24" s="10" t="s">
        <v>2472</v>
      </c>
      <c r="AS24" s="10"/>
      <c r="AT24" s="8" t="s">
        <v>3639</v>
      </c>
      <c r="AU24" s="8" t="s">
        <v>2568</v>
      </c>
      <c r="AV24" s="8" t="s">
        <v>3144</v>
      </c>
      <c r="AW24" s="8" t="s">
        <v>3233</v>
      </c>
      <c r="AX24" s="8"/>
      <c r="AY24" s="8"/>
      <c r="AZ24" s="3" t="s">
        <v>2416</v>
      </c>
      <c r="BA24" s="44">
        <v>43454</v>
      </c>
      <c r="BB24" s="8" t="s">
        <v>3144</v>
      </c>
      <c r="BC24" s="3" t="s">
        <v>2417</v>
      </c>
      <c r="BD24" s="3"/>
      <c r="BE24" s="3" t="s">
        <v>32</v>
      </c>
      <c r="BF24" s="3" t="s">
        <v>32</v>
      </c>
      <c r="BG24" s="3" t="s">
        <v>763</v>
      </c>
      <c r="BH24" s="10" t="s">
        <v>3676</v>
      </c>
      <c r="BI24" s="133" t="s">
        <v>32</v>
      </c>
      <c r="BJ24" s="3" t="s">
        <v>21</v>
      </c>
      <c r="BK24" s="3"/>
      <c r="BL24" s="3"/>
      <c r="BM24" s="3" t="s">
        <v>21</v>
      </c>
      <c r="BN24" s="3"/>
      <c r="BO24" s="3"/>
      <c r="BP24" s="3" t="s">
        <v>21</v>
      </c>
      <c r="BQ24" s="3"/>
      <c r="BR24" s="3"/>
      <c r="BS24" s="26" t="s">
        <v>3685</v>
      </c>
      <c r="BT24" s="131" t="s">
        <v>3233</v>
      </c>
      <c r="BU24" s="170" t="s">
        <v>938</v>
      </c>
      <c r="BV24" s="171"/>
      <c r="BW24" s="173" t="s">
        <v>5757</v>
      </c>
      <c r="BX24" s="173" t="s">
        <v>5704</v>
      </c>
      <c r="BY24" s="26"/>
      <c r="BZ24" s="174">
        <v>4</v>
      </c>
    </row>
    <row r="25" spans="1:96" s="29" customFormat="1" ht="42" customHeight="1" x14ac:dyDescent="0.25">
      <c r="A25" s="13" t="s">
        <v>922</v>
      </c>
      <c r="B25" s="2" t="s">
        <v>595</v>
      </c>
      <c r="C25" s="10" t="s">
        <v>938</v>
      </c>
      <c r="D25" s="10"/>
      <c r="E25" s="10" t="s">
        <v>938</v>
      </c>
      <c r="F25" s="3" t="s">
        <v>19</v>
      </c>
      <c r="G25" s="3" t="s">
        <v>1028</v>
      </c>
      <c r="H25" s="3" t="s">
        <v>596</v>
      </c>
      <c r="I25" s="3" t="s">
        <v>2601</v>
      </c>
      <c r="J25" s="3" t="s">
        <v>2601</v>
      </c>
      <c r="K25" s="9" t="s">
        <v>2529</v>
      </c>
      <c r="L25" s="12" t="s">
        <v>296</v>
      </c>
      <c r="M25" s="4" t="s">
        <v>1116</v>
      </c>
      <c r="N25" s="4" t="s">
        <v>2652</v>
      </c>
      <c r="O25" s="10" t="s">
        <v>2505</v>
      </c>
      <c r="P25" s="10" t="s">
        <v>2764</v>
      </c>
      <c r="Q25" s="4" t="s">
        <v>1715</v>
      </c>
      <c r="R25" s="6"/>
      <c r="S25" s="4" t="s">
        <v>1716</v>
      </c>
      <c r="T25" s="4" t="s">
        <v>21</v>
      </c>
      <c r="U25" s="10" t="s">
        <v>2998</v>
      </c>
      <c r="V25" s="6"/>
      <c r="W25" s="7" t="s">
        <v>132</v>
      </c>
      <c r="X25" s="3" t="s">
        <v>33</v>
      </c>
      <c r="Y25" s="7" t="s">
        <v>132</v>
      </c>
      <c r="Z25" s="3" t="s">
        <v>86</v>
      </c>
      <c r="AA25" s="7" t="s">
        <v>597</v>
      </c>
      <c r="AB25" s="3" t="s">
        <v>2475</v>
      </c>
      <c r="AC25" s="3" t="s">
        <v>3148</v>
      </c>
      <c r="AD25" s="3" t="s">
        <v>21</v>
      </c>
      <c r="AE25" s="6"/>
      <c r="AF25" s="3" t="s">
        <v>21</v>
      </c>
      <c r="AG25" s="3"/>
      <c r="AH25" s="3" t="s">
        <v>27</v>
      </c>
      <c r="AI25" s="3" t="s">
        <v>28</v>
      </c>
      <c r="AJ25" s="3" t="s">
        <v>4700</v>
      </c>
      <c r="AK25" s="3" t="s">
        <v>68</v>
      </c>
      <c r="AL25" s="3" t="s">
        <v>383</v>
      </c>
      <c r="AM25" s="3" t="s">
        <v>3647</v>
      </c>
      <c r="AN25" s="13" t="s">
        <v>295</v>
      </c>
      <c r="AO25" s="10" t="s">
        <v>3233</v>
      </c>
      <c r="AP25" s="8" t="s">
        <v>3778</v>
      </c>
      <c r="AQ25" s="8" t="s">
        <v>3779</v>
      </c>
      <c r="AR25" s="13" t="s">
        <v>3780</v>
      </c>
      <c r="AS25" s="13"/>
      <c r="AT25" s="8" t="s">
        <v>3639</v>
      </c>
      <c r="AU25" s="8" t="s">
        <v>2568</v>
      </c>
      <c r="AV25" s="8" t="s">
        <v>3144</v>
      </c>
      <c r="AW25" s="8" t="s">
        <v>3233</v>
      </c>
      <c r="AX25" s="8"/>
      <c r="AY25" s="8"/>
      <c r="AZ25" s="3" t="s">
        <v>2416</v>
      </c>
      <c r="BA25" s="44">
        <v>43454</v>
      </c>
      <c r="BB25" s="8" t="s">
        <v>3144</v>
      </c>
      <c r="BC25" s="3" t="s">
        <v>2417</v>
      </c>
      <c r="BD25" s="3"/>
      <c r="BE25" s="3" t="s">
        <v>963</v>
      </c>
      <c r="BF25" s="3" t="s">
        <v>937</v>
      </c>
      <c r="BG25" s="3" t="s">
        <v>3195</v>
      </c>
      <c r="BH25" s="8" t="s">
        <v>3144</v>
      </c>
      <c r="BI25" s="3" t="s">
        <v>963</v>
      </c>
      <c r="BJ25" s="3" t="s">
        <v>21</v>
      </c>
      <c r="BK25" s="3"/>
      <c r="BL25" s="3"/>
      <c r="BM25" s="3" t="s">
        <v>21</v>
      </c>
      <c r="BN25" s="3"/>
      <c r="BO25" s="3"/>
      <c r="BP25" s="3" t="s">
        <v>21</v>
      </c>
      <c r="BQ25" s="3"/>
      <c r="BR25" s="3"/>
      <c r="BS25" s="26"/>
      <c r="BT25" s="131" t="s">
        <v>3233</v>
      </c>
      <c r="BU25" s="26"/>
      <c r="BV25" s="164"/>
      <c r="BW25" s="169"/>
      <c r="BX25" s="169"/>
      <c r="BY25" s="26"/>
      <c r="BZ25" s="188"/>
    </row>
    <row r="26" spans="1:96" s="29" customFormat="1" ht="54" customHeight="1" x14ac:dyDescent="0.25">
      <c r="A26" s="13" t="s">
        <v>923</v>
      </c>
      <c r="B26" s="2" t="s">
        <v>538</v>
      </c>
      <c r="C26" s="10" t="s">
        <v>938</v>
      </c>
      <c r="D26" s="10"/>
      <c r="E26" s="10" t="s">
        <v>938</v>
      </c>
      <c r="F26" s="3" t="s">
        <v>19</v>
      </c>
      <c r="G26" s="3" t="s">
        <v>995</v>
      </c>
      <c r="H26" s="3" t="s">
        <v>390</v>
      </c>
      <c r="I26" s="3" t="s">
        <v>2601</v>
      </c>
      <c r="J26" s="3" t="s">
        <v>2601</v>
      </c>
      <c r="K26" s="4" t="s">
        <v>1861</v>
      </c>
      <c r="L26" s="5" t="s">
        <v>1862</v>
      </c>
      <c r="M26" s="4" t="s">
        <v>1130</v>
      </c>
      <c r="N26" s="4" t="s">
        <v>2652</v>
      </c>
      <c r="O26" s="10" t="s">
        <v>2654</v>
      </c>
      <c r="P26" s="10" t="s">
        <v>2765</v>
      </c>
      <c r="Q26" s="4" t="s">
        <v>1863</v>
      </c>
      <c r="R26" s="6"/>
      <c r="S26" s="4" t="s">
        <v>1864</v>
      </c>
      <c r="T26" s="4" t="s">
        <v>1865</v>
      </c>
      <c r="U26" s="10" t="s">
        <v>2999</v>
      </c>
      <c r="V26" s="6"/>
      <c r="W26" s="7" t="s">
        <v>124</v>
      </c>
      <c r="X26" s="3" t="s">
        <v>33</v>
      </c>
      <c r="Y26" s="7" t="s">
        <v>124</v>
      </c>
      <c r="Z26" s="3" t="s">
        <v>86</v>
      </c>
      <c r="AA26" s="7" t="s">
        <v>124</v>
      </c>
      <c r="AB26" s="3" t="s">
        <v>2475</v>
      </c>
      <c r="AC26" s="3" t="s">
        <v>3148</v>
      </c>
      <c r="AD26" s="3" t="s">
        <v>21</v>
      </c>
      <c r="AE26" s="6"/>
      <c r="AF26" s="3" t="s">
        <v>21</v>
      </c>
      <c r="AG26" s="3"/>
      <c r="AH26" s="3" t="s">
        <v>27</v>
      </c>
      <c r="AI26" s="3" t="s">
        <v>28</v>
      </c>
      <c r="AJ26" s="3" t="s">
        <v>4700</v>
      </c>
      <c r="AK26" s="3" t="s">
        <v>68</v>
      </c>
      <c r="AL26" s="3" t="s">
        <v>383</v>
      </c>
      <c r="AM26" s="3" t="s">
        <v>3647</v>
      </c>
      <c r="AN26" s="13" t="s">
        <v>3686</v>
      </c>
      <c r="AO26" s="10" t="s">
        <v>3233</v>
      </c>
      <c r="AP26" s="8" t="s">
        <v>2483</v>
      </c>
      <c r="AQ26" s="8" t="s">
        <v>3686</v>
      </c>
      <c r="AR26" s="10" t="s">
        <v>2472</v>
      </c>
      <c r="AS26" s="10"/>
      <c r="AT26" s="8" t="s">
        <v>3639</v>
      </c>
      <c r="AU26" s="8" t="s">
        <v>2568</v>
      </c>
      <c r="AV26" s="8" t="s">
        <v>3144</v>
      </c>
      <c r="AW26" s="8" t="s">
        <v>3233</v>
      </c>
      <c r="AX26" s="8"/>
      <c r="AY26" s="8"/>
      <c r="AZ26" s="3" t="s">
        <v>2416</v>
      </c>
      <c r="BA26" s="44">
        <v>43454</v>
      </c>
      <c r="BB26" s="8" t="s">
        <v>3144</v>
      </c>
      <c r="BC26" s="3" t="s">
        <v>2417</v>
      </c>
      <c r="BD26" s="3"/>
      <c r="BE26" s="3" t="s">
        <v>963</v>
      </c>
      <c r="BF26" s="3" t="s">
        <v>937</v>
      </c>
      <c r="BG26" s="3" t="s">
        <v>3205</v>
      </c>
      <c r="BH26" s="10" t="s">
        <v>3687</v>
      </c>
      <c r="BI26" s="133" t="s">
        <v>963</v>
      </c>
      <c r="BJ26" s="3" t="s">
        <v>21</v>
      </c>
      <c r="BK26" s="3"/>
      <c r="BL26" s="3"/>
      <c r="BM26" s="3" t="s">
        <v>21</v>
      </c>
      <c r="BN26" s="3"/>
      <c r="BO26" s="3"/>
      <c r="BP26" s="3" t="s">
        <v>21</v>
      </c>
      <c r="BQ26" s="3"/>
      <c r="BR26" s="3"/>
      <c r="BS26" s="26" t="s">
        <v>3309</v>
      </c>
      <c r="BT26" s="131" t="s">
        <v>3233</v>
      </c>
      <c r="BU26" s="26"/>
      <c r="BV26" s="164"/>
      <c r="BW26" s="169"/>
      <c r="BX26" s="169"/>
      <c r="BY26" s="26"/>
      <c r="BZ26" s="188"/>
    </row>
    <row r="27" spans="1:96" s="29" customFormat="1" ht="55.15" customHeight="1" x14ac:dyDescent="0.25">
      <c r="A27" s="13" t="s">
        <v>924</v>
      </c>
      <c r="B27" s="2" t="s">
        <v>405</v>
      </c>
      <c r="C27" s="10" t="s">
        <v>938</v>
      </c>
      <c r="D27" s="10"/>
      <c r="E27" s="10" t="s">
        <v>938</v>
      </c>
      <c r="F27" s="3" t="s">
        <v>52</v>
      </c>
      <c r="G27" s="3" t="s">
        <v>993</v>
      </c>
      <c r="H27" s="3" t="s">
        <v>406</v>
      </c>
      <c r="I27" s="3" t="s">
        <v>2601</v>
      </c>
      <c r="J27" s="3" t="s">
        <v>2601</v>
      </c>
      <c r="K27" s="4" t="s">
        <v>2043</v>
      </c>
      <c r="L27" s="5" t="s">
        <v>2044</v>
      </c>
      <c r="M27" s="4" t="s">
        <v>1130</v>
      </c>
      <c r="N27" s="4" t="s">
        <v>2652</v>
      </c>
      <c r="O27" s="10" t="s">
        <v>2505</v>
      </c>
      <c r="P27" s="10" t="s">
        <v>993</v>
      </c>
      <c r="Q27" s="4" t="s">
        <v>2045</v>
      </c>
      <c r="R27" s="6"/>
      <c r="S27" s="4" t="s">
        <v>2046</v>
      </c>
      <c r="T27" s="4" t="s">
        <v>2047</v>
      </c>
      <c r="U27" s="10" t="s">
        <v>3000</v>
      </c>
      <c r="V27" s="6"/>
      <c r="W27" s="7" t="s">
        <v>215</v>
      </c>
      <c r="X27" s="3" t="s">
        <v>33</v>
      </c>
      <c r="Y27" s="7" t="s">
        <v>407</v>
      </c>
      <c r="Z27" s="3" t="s">
        <v>24</v>
      </c>
      <c r="AA27" s="7" t="s">
        <v>215</v>
      </c>
      <c r="AB27" s="3" t="s">
        <v>2475</v>
      </c>
      <c r="AC27" s="3" t="s">
        <v>3148</v>
      </c>
      <c r="AD27" s="3" t="s">
        <v>21</v>
      </c>
      <c r="AE27" s="6"/>
      <c r="AF27" s="3" t="s">
        <v>21</v>
      </c>
      <c r="AG27" s="3"/>
      <c r="AH27" s="3" t="s">
        <v>27</v>
      </c>
      <c r="AI27" s="3" t="s">
        <v>28</v>
      </c>
      <c r="AJ27" s="3" t="s">
        <v>4700</v>
      </c>
      <c r="AK27" s="3" t="s">
        <v>68</v>
      </c>
      <c r="AL27" s="3" t="s">
        <v>408</v>
      </c>
      <c r="AM27" s="3" t="s">
        <v>3647</v>
      </c>
      <c r="AN27" s="13" t="s">
        <v>3495</v>
      </c>
      <c r="AO27" s="10"/>
      <c r="AP27" s="8" t="s">
        <v>2483</v>
      </c>
      <c r="AQ27" s="8" t="s">
        <v>3495</v>
      </c>
      <c r="AR27" s="10" t="s">
        <v>2472</v>
      </c>
      <c r="AS27" s="10"/>
      <c r="AT27" s="8" t="s">
        <v>3639</v>
      </c>
      <c r="AU27" s="8" t="s">
        <v>2568</v>
      </c>
      <c r="AV27" s="8" t="s">
        <v>3144</v>
      </c>
      <c r="AW27" s="8" t="s">
        <v>3233</v>
      </c>
      <c r="AX27" s="8"/>
      <c r="AY27" s="8"/>
      <c r="AZ27" s="3" t="s">
        <v>2416</v>
      </c>
      <c r="BA27" s="134" t="s">
        <v>3174</v>
      </c>
      <c r="BB27" s="8" t="s">
        <v>3144</v>
      </c>
      <c r="BC27" s="3" t="s">
        <v>2417</v>
      </c>
      <c r="BD27" s="3"/>
      <c r="BE27" s="3" t="s">
        <v>963</v>
      </c>
      <c r="BF27" s="3" t="s">
        <v>937</v>
      </c>
      <c r="BG27" s="3" t="s">
        <v>3206</v>
      </c>
      <c r="BH27" s="10" t="s">
        <v>3672</v>
      </c>
      <c r="BI27" s="133" t="s">
        <v>963</v>
      </c>
      <c r="BJ27" s="3" t="s">
        <v>21</v>
      </c>
      <c r="BK27" s="3"/>
      <c r="BL27" s="3"/>
      <c r="BM27" s="3" t="s">
        <v>21</v>
      </c>
      <c r="BN27" s="3"/>
      <c r="BO27" s="3"/>
      <c r="BP27" s="3" t="s">
        <v>21</v>
      </c>
      <c r="BQ27" s="3"/>
      <c r="BR27" s="3"/>
      <c r="BS27" s="26" t="s">
        <v>3673</v>
      </c>
      <c r="BT27" s="131" t="s">
        <v>3233</v>
      </c>
      <c r="BU27" s="26"/>
      <c r="BV27" s="164"/>
      <c r="BW27" s="169"/>
      <c r="BX27" s="169"/>
      <c r="BY27" s="26"/>
      <c r="BZ27" s="188"/>
    </row>
    <row r="28" spans="1:96" s="29" customFormat="1" ht="67.900000000000006" customHeight="1" x14ac:dyDescent="0.25">
      <c r="A28" s="13" t="s">
        <v>925</v>
      </c>
      <c r="B28" s="2" t="s">
        <v>363</v>
      </c>
      <c r="C28" s="10" t="s">
        <v>938</v>
      </c>
      <c r="D28" s="10"/>
      <c r="E28" s="10" t="s">
        <v>938</v>
      </c>
      <c r="F28" s="3" t="s">
        <v>19</v>
      </c>
      <c r="G28" s="3" t="s">
        <v>979</v>
      </c>
      <c r="H28" s="3" t="s">
        <v>364</v>
      </c>
      <c r="I28" s="3" t="s">
        <v>2601</v>
      </c>
      <c r="J28" s="3" t="s">
        <v>2601</v>
      </c>
      <c r="K28" s="4" t="s">
        <v>2053</v>
      </c>
      <c r="L28" s="5" t="s">
        <v>2054</v>
      </c>
      <c r="M28" s="4" t="s">
        <v>1130</v>
      </c>
      <c r="N28" s="4" t="s">
        <v>2652</v>
      </c>
      <c r="O28" s="10" t="s">
        <v>2505</v>
      </c>
      <c r="P28" s="10" t="s">
        <v>2766</v>
      </c>
      <c r="Q28" s="4" t="s">
        <v>2055</v>
      </c>
      <c r="R28" s="6"/>
      <c r="S28" s="4" t="s">
        <v>2056</v>
      </c>
      <c r="T28" s="4" t="s">
        <v>2057</v>
      </c>
      <c r="U28" s="10" t="s">
        <v>3001</v>
      </c>
      <c r="V28" s="6"/>
      <c r="W28" s="7" t="s">
        <v>72</v>
      </c>
      <c r="X28" s="3" t="s">
        <v>33</v>
      </c>
      <c r="Y28" s="7" t="s">
        <v>72</v>
      </c>
      <c r="Z28" s="3" t="s">
        <v>24</v>
      </c>
      <c r="AA28" s="7" t="s">
        <v>72</v>
      </c>
      <c r="AB28" s="3" t="s">
        <v>2475</v>
      </c>
      <c r="AC28" s="3" t="s">
        <v>3148</v>
      </c>
      <c r="AD28" s="3" t="s">
        <v>21</v>
      </c>
      <c r="AE28" s="6"/>
      <c r="AF28" s="3" t="s">
        <v>21</v>
      </c>
      <c r="AG28" s="3"/>
      <c r="AH28" s="3" t="s">
        <v>27</v>
      </c>
      <c r="AI28" s="3" t="s">
        <v>28</v>
      </c>
      <c r="AJ28" s="3" t="s">
        <v>4700</v>
      </c>
      <c r="AK28" s="3" t="s">
        <v>68</v>
      </c>
      <c r="AL28" s="3" t="s">
        <v>78</v>
      </c>
      <c r="AM28" s="3" t="s">
        <v>3647</v>
      </c>
      <c r="AN28" s="13" t="s">
        <v>3557</v>
      </c>
      <c r="AO28" s="10" t="s">
        <v>3233</v>
      </c>
      <c r="AP28" s="8" t="s">
        <v>3503</v>
      </c>
      <c r="AQ28" s="8" t="s">
        <v>3557</v>
      </c>
      <c r="AR28" s="10" t="s">
        <v>2472</v>
      </c>
      <c r="AS28" s="10"/>
      <c r="AT28" s="8" t="s">
        <v>3639</v>
      </c>
      <c r="AU28" s="8" t="s">
        <v>2568</v>
      </c>
      <c r="AV28" s="8" t="s">
        <v>3144</v>
      </c>
      <c r="AW28" s="8" t="s">
        <v>3233</v>
      </c>
      <c r="AX28" s="8"/>
      <c r="AY28" s="8"/>
      <c r="AZ28" s="3" t="s">
        <v>2416</v>
      </c>
      <c r="BA28" s="134" t="s">
        <v>3174</v>
      </c>
      <c r="BB28" s="8" t="s">
        <v>3144</v>
      </c>
      <c r="BC28" s="3" t="s">
        <v>2417</v>
      </c>
      <c r="BD28" s="3"/>
      <c r="BE28" s="3" t="s">
        <v>963</v>
      </c>
      <c r="BF28" s="3" t="s">
        <v>937</v>
      </c>
      <c r="BG28" s="3" t="s">
        <v>3205</v>
      </c>
      <c r="BH28" s="10" t="s">
        <v>3749</v>
      </c>
      <c r="BI28" s="133" t="s">
        <v>963</v>
      </c>
      <c r="BJ28" s="3" t="s">
        <v>97</v>
      </c>
      <c r="BK28" s="8" t="s">
        <v>3750</v>
      </c>
      <c r="BL28" s="3" t="s">
        <v>3494</v>
      </c>
      <c r="BM28" s="3" t="s">
        <v>21</v>
      </c>
      <c r="BN28" s="3"/>
      <c r="BO28" s="3"/>
      <c r="BP28" s="3" t="s">
        <v>21</v>
      </c>
      <c r="BQ28" s="3"/>
      <c r="BR28" s="3"/>
      <c r="BS28" s="26" t="s">
        <v>3751</v>
      </c>
      <c r="BT28" s="131" t="s">
        <v>3233</v>
      </c>
      <c r="BU28" s="26"/>
      <c r="BV28" s="164"/>
      <c r="BW28" s="169"/>
      <c r="BX28" s="169"/>
      <c r="BY28" s="26"/>
      <c r="BZ28" s="188"/>
    </row>
    <row r="29" spans="1:96" s="29" customFormat="1" ht="63.6" customHeight="1" x14ac:dyDescent="0.25">
      <c r="A29" s="13" t="s">
        <v>926</v>
      </c>
      <c r="B29" s="2" t="s">
        <v>512</v>
      </c>
      <c r="C29" s="10" t="s">
        <v>938</v>
      </c>
      <c r="D29" s="10"/>
      <c r="E29" s="10" t="s">
        <v>938</v>
      </c>
      <c r="F29" s="3" t="s">
        <v>52</v>
      </c>
      <c r="G29" s="3" t="s">
        <v>1051</v>
      </c>
      <c r="H29" s="3" t="s">
        <v>513</v>
      </c>
      <c r="I29" s="3" t="s">
        <v>2601</v>
      </c>
      <c r="J29" s="3" t="s">
        <v>2601</v>
      </c>
      <c r="K29" s="9" t="s">
        <v>2530</v>
      </c>
      <c r="L29" s="12" t="s">
        <v>2166</v>
      </c>
      <c r="M29" s="4" t="s">
        <v>1116</v>
      </c>
      <c r="N29" s="4" t="s">
        <v>2652</v>
      </c>
      <c r="O29" s="10" t="s">
        <v>2505</v>
      </c>
      <c r="P29" s="10" t="s">
        <v>2767</v>
      </c>
      <c r="Q29" s="4" t="s">
        <v>2148</v>
      </c>
      <c r="R29" s="6"/>
      <c r="S29" s="4" t="s">
        <v>2149</v>
      </c>
      <c r="T29" s="4" t="s">
        <v>2150</v>
      </c>
      <c r="U29" s="10" t="s">
        <v>3003</v>
      </c>
      <c r="V29" s="6"/>
      <c r="W29" s="7" t="s">
        <v>514</v>
      </c>
      <c r="X29" s="3" t="s">
        <v>33</v>
      </c>
      <c r="Y29" s="7" t="s">
        <v>514</v>
      </c>
      <c r="Z29" s="3" t="s">
        <v>86</v>
      </c>
      <c r="AA29" s="7" t="s">
        <v>514</v>
      </c>
      <c r="AB29" s="3" t="s">
        <v>2475</v>
      </c>
      <c r="AC29" s="3" t="s">
        <v>3148</v>
      </c>
      <c r="AD29" s="3" t="s">
        <v>21</v>
      </c>
      <c r="AE29" s="6"/>
      <c r="AF29" s="3" t="s">
        <v>21</v>
      </c>
      <c r="AG29" s="3"/>
      <c r="AH29" s="3" t="s">
        <v>27</v>
      </c>
      <c r="AI29" s="3" t="s">
        <v>28</v>
      </c>
      <c r="AJ29" s="3" t="s">
        <v>3151</v>
      </c>
      <c r="AK29" s="8" t="s">
        <v>3139</v>
      </c>
      <c r="AL29" s="8" t="s">
        <v>3635</v>
      </c>
      <c r="AM29" s="8" t="s">
        <v>3665</v>
      </c>
      <c r="AN29" s="13" t="s">
        <v>3666</v>
      </c>
      <c r="AO29" s="10" t="s">
        <v>3233</v>
      </c>
      <c r="AP29" s="8" t="s">
        <v>2483</v>
      </c>
      <c r="AQ29" s="8" t="s">
        <v>3667</v>
      </c>
      <c r="AR29" s="10" t="s">
        <v>3668</v>
      </c>
      <c r="AS29" s="10"/>
      <c r="AT29" s="8" t="s">
        <v>3639</v>
      </c>
      <c r="AU29" s="8" t="s">
        <v>2568</v>
      </c>
      <c r="AV29" s="8" t="s">
        <v>3144</v>
      </c>
      <c r="AW29" s="8" t="s">
        <v>3233</v>
      </c>
      <c r="AX29" s="8"/>
      <c r="AY29" s="8"/>
      <c r="AZ29" s="3" t="s">
        <v>963</v>
      </c>
      <c r="BA29" s="44">
        <v>38965</v>
      </c>
      <c r="BB29" s="44" t="s">
        <v>3669</v>
      </c>
      <c r="BC29" s="3" t="s">
        <v>963</v>
      </c>
      <c r="BD29" s="3"/>
      <c r="BE29" s="3" t="s">
        <v>2367</v>
      </c>
      <c r="BF29" s="3" t="s">
        <v>32</v>
      </c>
      <c r="BG29" s="3" t="s">
        <v>3208</v>
      </c>
      <c r="BH29" s="10" t="s">
        <v>3670</v>
      </c>
      <c r="BI29" s="28" t="s">
        <v>2367</v>
      </c>
      <c r="BJ29" s="135"/>
      <c r="BK29" s="3"/>
      <c r="BL29" s="3"/>
      <c r="BM29" s="3" t="s">
        <v>21</v>
      </c>
      <c r="BN29" s="3"/>
      <c r="BO29" s="3"/>
      <c r="BP29" s="3" t="s">
        <v>21</v>
      </c>
      <c r="BQ29" s="3"/>
      <c r="BR29" s="3"/>
      <c r="BS29" s="26" t="s">
        <v>3671</v>
      </c>
      <c r="BT29" s="131" t="s">
        <v>3233</v>
      </c>
      <c r="BU29" s="170" t="s">
        <v>938</v>
      </c>
      <c r="BV29" s="171"/>
      <c r="BW29" s="173" t="s">
        <v>5753</v>
      </c>
      <c r="BX29" s="173" t="s">
        <v>5700</v>
      </c>
      <c r="BY29" s="26"/>
      <c r="BZ29" s="174">
        <v>3</v>
      </c>
    </row>
    <row r="30" spans="1:96" s="29" customFormat="1" ht="40.15" customHeight="1" x14ac:dyDescent="0.25">
      <c r="A30" s="13" t="s">
        <v>927</v>
      </c>
      <c r="B30" s="2" t="s">
        <v>381</v>
      </c>
      <c r="C30" s="10" t="s">
        <v>938</v>
      </c>
      <c r="D30" s="10"/>
      <c r="E30" s="10" t="s">
        <v>938</v>
      </c>
      <c r="F30" s="3" t="s">
        <v>52</v>
      </c>
      <c r="G30" s="3" t="s">
        <v>1054</v>
      </c>
      <c r="H30" s="3" t="s">
        <v>382</v>
      </c>
      <c r="I30" s="3" t="s">
        <v>2601</v>
      </c>
      <c r="J30" s="3" t="s">
        <v>2601</v>
      </c>
      <c r="K30" s="4" t="s">
        <v>2235</v>
      </c>
      <c r="L30" s="12" t="s">
        <v>2534</v>
      </c>
      <c r="M30" s="4" t="s">
        <v>1130</v>
      </c>
      <c r="N30" s="4" t="s">
        <v>2652</v>
      </c>
      <c r="O30" s="10" t="s">
        <v>2654</v>
      </c>
      <c r="P30" s="10" t="s">
        <v>2768</v>
      </c>
      <c r="Q30" s="4" t="s">
        <v>2236</v>
      </c>
      <c r="R30" s="6"/>
      <c r="S30" s="4" t="s">
        <v>2237</v>
      </c>
      <c r="T30" s="4" t="s">
        <v>21</v>
      </c>
      <c r="U30" s="10" t="s">
        <v>3004</v>
      </c>
      <c r="V30" s="6"/>
      <c r="W30" s="7" t="s">
        <v>214</v>
      </c>
      <c r="X30" s="3" t="s">
        <v>33</v>
      </c>
      <c r="Y30" s="7" t="s">
        <v>214</v>
      </c>
      <c r="Z30" s="3" t="s">
        <v>24</v>
      </c>
      <c r="AA30" s="7" t="s">
        <v>214</v>
      </c>
      <c r="AB30" s="3" t="s">
        <v>2475</v>
      </c>
      <c r="AC30" s="3" t="s">
        <v>3148</v>
      </c>
      <c r="AD30" s="3" t="s">
        <v>21</v>
      </c>
      <c r="AE30" s="6"/>
      <c r="AF30" s="3" t="s">
        <v>21</v>
      </c>
      <c r="AG30" s="3"/>
      <c r="AH30" s="3" t="s">
        <v>27</v>
      </c>
      <c r="AI30" s="3" t="s">
        <v>28</v>
      </c>
      <c r="AJ30" s="3" t="s">
        <v>4700</v>
      </c>
      <c r="AK30" s="3" t="s">
        <v>68</v>
      </c>
      <c r="AL30" s="3" t="s">
        <v>383</v>
      </c>
      <c r="AM30" s="3" t="s">
        <v>3647</v>
      </c>
      <c r="AN30" s="13" t="s">
        <v>3362</v>
      </c>
      <c r="AO30" s="10" t="s">
        <v>3233</v>
      </c>
      <c r="AP30" s="8" t="s">
        <v>3512</v>
      </c>
      <c r="AQ30" s="8" t="s">
        <v>3737</v>
      </c>
      <c r="AR30" s="10" t="s">
        <v>2472</v>
      </c>
      <c r="AS30" s="10"/>
      <c r="AT30" s="3"/>
      <c r="AU30" s="3"/>
      <c r="AV30" s="3"/>
      <c r="AW30" s="3"/>
      <c r="AX30" s="3"/>
      <c r="AY30" s="3"/>
      <c r="AZ30" s="3" t="s">
        <v>2416</v>
      </c>
      <c r="BA30" s="44">
        <v>43454</v>
      </c>
      <c r="BB30" s="8" t="s">
        <v>3144</v>
      </c>
      <c r="BC30" s="3" t="s">
        <v>2417</v>
      </c>
      <c r="BD30" s="3"/>
      <c r="BE30" s="3" t="s">
        <v>963</v>
      </c>
      <c r="BF30" s="3" t="s">
        <v>937</v>
      </c>
      <c r="BG30" s="3" t="s">
        <v>3194</v>
      </c>
      <c r="BH30" s="8" t="s">
        <v>3144</v>
      </c>
      <c r="BI30" s="3" t="s">
        <v>963</v>
      </c>
      <c r="BJ30" s="3" t="s">
        <v>97</v>
      </c>
      <c r="BK30" s="8" t="s">
        <v>3436</v>
      </c>
      <c r="BL30" s="3" t="s">
        <v>3494</v>
      </c>
      <c r="BM30" s="3" t="s">
        <v>21</v>
      </c>
      <c r="BN30" s="3"/>
      <c r="BO30" s="3"/>
      <c r="BP30" s="3" t="s">
        <v>21</v>
      </c>
      <c r="BQ30" s="3"/>
      <c r="BR30" s="3"/>
      <c r="BS30" s="26" t="s">
        <v>3738</v>
      </c>
      <c r="BT30" s="131" t="s">
        <v>3233</v>
      </c>
      <c r="BU30" s="26"/>
      <c r="BV30" s="164"/>
      <c r="BW30" s="169"/>
      <c r="BX30" s="169"/>
      <c r="BY30" s="26"/>
      <c r="BZ30" s="188"/>
    </row>
    <row r="31" spans="1:96" s="29" customFormat="1" ht="32.25" customHeight="1" x14ac:dyDescent="0.25">
      <c r="A31" s="194"/>
      <c r="B31" s="248" t="s">
        <v>5801</v>
      </c>
      <c r="C31" s="249"/>
      <c r="D31" s="249"/>
      <c r="E31" s="249"/>
      <c r="F31" s="249"/>
      <c r="G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c r="AG31" s="249"/>
      <c r="AH31" s="249"/>
      <c r="AI31" s="249"/>
      <c r="AJ31" s="249"/>
      <c r="AK31" s="249"/>
      <c r="AL31" s="250"/>
      <c r="AM31" s="199"/>
      <c r="AN31" s="194"/>
      <c r="AO31" s="195"/>
      <c r="AP31" s="195"/>
      <c r="AQ31" s="194"/>
      <c r="AR31" s="195"/>
      <c r="AS31" s="195"/>
      <c r="AT31" s="199"/>
      <c r="AU31" s="199"/>
      <c r="AV31" s="199"/>
      <c r="AW31" s="199"/>
      <c r="AX31" s="199"/>
      <c r="AY31" s="199"/>
      <c r="AZ31" s="3"/>
      <c r="BA31" s="44"/>
      <c r="BB31" s="44"/>
      <c r="BC31" s="3"/>
      <c r="BD31" s="3"/>
      <c r="BE31" s="10"/>
      <c r="BF31" s="3"/>
      <c r="BG31" s="8"/>
      <c r="BH31" s="10"/>
      <c r="BI31" s="133"/>
      <c r="BJ31" s="19"/>
      <c r="BK31" s="19"/>
      <c r="BL31" s="19"/>
      <c r="BM31" s="19"/>
      <c r="BN31" s="19"/>
      <c r="BO31" s="19"/>
      <c r="BP31" s="19"/>
      <c r="BQ31" s="19"/>
      <c r="BR31" s="19"/>
      <c r="BS31" s="14"/>
      <c r="BT31" s="131"/>
      <c r="BU31" s="14"/>
      <c r="BV31" s="167"/>
      <c r="BW31" s="169"/>
      <c r="BX31" s="169"/>
      <c r="BY31" s="14"/>
      <c r="BZ31" s="188"/>
    </row>
    <row r="32" spans="1:96" s="29" customFormat="1" ht="40.15" customHeight="1" x14ac:dyDescent="0.25">
      <c r="A32" s="13" t="s">
        <v>928</v>
      </c>
      <c r="B32" s="2" t="s">
        <v>502</v>
      </c>
      <c r="C32" s="10" t="s">
        <v>938</v>
      </c>
      <c r="D32" s="10"/>
      <c r="E32" s="10" t="s">
        <v>938</v>
      </c>
      <c r="F32" s="3" t="s">
        <v>19</v>
      </c>
      <c r="G32" s="3" t="s">
        <v>995</v>
      </c>
      <c r="H32" s="3" t="s">
        <v>503</v>
      </c>
      <c r="I32" s="3" t="s">
        <v>944</v>
      </c>
      <c r="J32" s="3" t="s">
        <v>944</v>
      </c>
      <c r="K32" s="4" t="s">
        <v>1276</v>
      </c>
      <c r="L32" s="12" t="s">
        <v>2622</v>
      </c>
      <c r="M32" s="4" t="s">
        <v>1116</v>
      </c>
      <c r="N32" s="4" t="s">
        <v>2652</v>
      </c>
      <c r="O32" s="10" t="s">
        <v>2505</v>
      </c>
      <c r="P32" s="10" t="s">
        <v>2670</v>
      </c>
      <c r="Q32" s="4" t="s">
        <v>1277</v>
      </c>
      <c r="R32" s="6"/>
      <c r="S32" s="4" t="s">
        <v>1278</v>
      </c>
      <c r="T32" s="4" t="s">
        <v>1279</v>
      </c>
      <c r="U32" s="10" t="s">
        <v>3016</v>
      </c>
      <c r="V32" s="6"/>
      <c r="W32" s="7" t="s">
        <v>210</v>
      </c>
      <c r="X32" s="3" t="s">
        <v>33</v>
      </c>
      <c r="Y32" s="7" t="s">
        <v>109</v>
      </c>
      <c r="Z32" s="3" t="s">
        <v>86</v>
      </c>
      <c r="AA32" s="7" t="s">
        <v>214</v>
      </c>
      <c r="AB32" s="3" t="s">
        <v>2475</v>
      </c>
      <c r="AC32" s="3" t="s">
        <v>3148</v>
      </c>
      <c r="AD32" s="3" t="s">
        <v>21</v>
      </c>
      <c r="AE32" s="6"/>
      <c r="AF32" s="3" t="s">
        <v>21</v>
      </c>
      <c r="AG32" s="3"/>
      <c r="AH32" s="3" t="s">
        <v>27</v>
      </c>
      <c r="AI32" s="3" t="s">
        <v>28</v>
      </c>
      <c r="AJ32" s="3" t="s">
        <v>4700</v>
      </c>
      <c r="AK32" s="3" t="s">
        <v>68</v>
      </c>
      <c r="AL32" s="3" t="s">
        <v>284</v>
      </c>
      <c r="AM32" s="3" t="s">
        <v>3784</v>
      </c>
      <c r="AN32" s="13" t="s">
        <v>3785</v>
      </c>
      <c r="AO32" s="10" t="s">
        <v>3233</v>
      </c>
      <c r="AP32" s="3" t="s">
        <v>2483</v>
      </c>
      <c r="AQ32" s="8" t="s">
        <v>3786</v>
      </c>
      <c r="AR32" s="10" t="s">
        <v>2472</v>
      </c>
      <c r="AS32" s="10"/>
      <c r="AT32" s="8" t="s">
        <v>3787</v>
      </c>
      <c r="AU32" s="8" t="s">
        <v>2568</v>
      </c>
      <c r="AV32" s="8" t="s">
        <v>3144</v>
      </c>
      <c r="AW32" s="8" t="s">
        <v>3233</v>
      </c>
      <c r="AX32" s="8"/>
      <c r="AY32" s="8"/>
      <c r="AZ32" s="3" t="s">
        <v>68</v>
      </c>
      <c r="BA32" s="44">
        <v>40539</v>
      </c>
      <c r="BB32" s="3" t="s">
        <v>3784</v>
      </c>
      <c r="BC32" s="3" t="s">
        <v>4700</v>
      </c>
      <c r="BD32" s="3"/>
      <c r="BE32" s="3" t="s">
        <v>963</v>
      </c>
      <c r="BF32" s="3" t="s">
        <v>937</v>
      </c>
      <c r="BG32" s="3" t="s">
        <v>3215</v>
      </c>
      <c r="BH32" s="10" t="s">
        <v>3788</v>
      </c>
      <c r="BI32" s="3" t="s">
        <v>963</v>
      </c>
      <c r="BJ32" s="3" t="s">
        <v>97</v>
      </c>
      <c r="BK32" s="8" t="s">
        <v>3436</v>
      </c>
      <c r="BL32" s="3" t="s">
        <v>3494</v>
      </c>
      <c r="BM32" s="3" t="s">
        <v>21</v>
      </c>
      <c r="BN32" s="3"/>
      <c r="BO32" s="3"/>
      <c r="BP32" s="3" t="s">
        <v>21</v>
      </c>
      <c r="BQ32" s="3"/>
      <c r="BR32" s="3"/>
      <c r="BS32" s="26" t="s">
        <v>3309</v>
      </c>
      <c r="BT32" s="131" t="s">
        <v>3233</v>
      </c>
      <c r="BU32" s="26"/>
      <c r="BV32" s="164"/>
      <c r="BW32" s="169"/>
      <c r="BX32" s="169"/>
      <c r="BY32" s="26"/>
      <c r="BZ32" s="188"/>
    </row>
    <row r="33" spans="1:78" s="29" customFormat="1" ht="74.45" customHeight="1" x14ac:dyDescent="0.25">
      <c r="A33" s="13" t="s">
        <v>929</v>
      </c>
      <c r="B33" s="2" t="s">
        <v>455</v>
      </c>
      <c r="C33" s="10" t="s">
        <v>938</v>
      </c>
      <c r="D33" s="10"/>
      <c r="E33" s="10" t="s">
        <v>938</v>
      </c>
      <c r="F33" s="3" t="s">
        <v>52</v>
      </c>
      <c r="G33" s="3" t="s">
        <v>1041</v>
      </c>
      <c r="H33" s="3" t="s">
        <v>456</v>
      </c>
      <c r="I33" s="3" t="s">
        <v>944</v>
      </c>
      <c r="J33" s="3" t="s">
        <v>944</v>
      </c>
      <c r="K33" s="9" t="s">
        <v>2631</v>
      </c>
      <c r="L33" s="12" t="s">
        <v>2632</v>
      </c>
      <c r="M33" s="4" t="s">
        <v>2588</v>
      </c>
      <c r="N33" s="4" t="s">
        <v>2652</v>
      </c>
      <c r="O33" s="10" t="s">
        <v>2505</v>
      </c>
      <c r="P33" s="10" t="s">
        <v>2733</v>
      </c>
      <c r="Q33" s="4" t="s">
        <v>1838</v>
      </c>
      <c r="R33" s="6"/>
      <c r="S33" s="4" t="s">
        <v>1839</v>
      </c>
      <c r="T33" s="4" t="s">
        <v>1840</v>
      </c>
      <c r="U33" s="10" t="s">
        <v>2961</v>
      </c>
      <c r="V33" s="6"/>
      <c r="W33" s="7" t="s">
        <v>105</v>
      </c>
      <c r="X33" s="3" t="s">
        <v>33</v>
      </c>
      <c r="Y33" s="7" t="s">
        <v>105</v>
      </c>
      <c r="Z33" s="3" t="s">
        <v>86</v>
      </c>
      <c r="AA33" s="7" t="s">
        <v>105</v>
      </c>
      <c r="AB33" s="3" t="s">
        <v>2475</v>
      </c>
      <c r="AC33" s="3" t="s">
        <v>3148</v>
      </c>
      <c r="AD33" s="3" t="s">
        <v>21</v>
      </c>
      <c r="AE33" s="6"/>
      <c r="AF33" s="3" t="s">
        <v>21</v>
      </c>
      <c r="AG33" s="3"/>
      <c r="AH33" s="3" t="s">
        <v>27</v>
      </c>
      <c r="AI33" s="3" t="s">
        <v>28</v>
      </c>
      <c r="AJ33" s="3" t="s">
        <v>3151</v>
      </c>
      <c r="AK33" s="8" t="s">
        <v>3803</v>
      </c>
      <c r="AL33" s="8" t="s">
        <v>3851</v>
      </c>
      <c r="AM33" s="8" t="s">
        <v>3852</v>
      </c>
      <c r="AN33" s="13" t="s">
        <v>3853</v>
      </c>
      <c r="AO33" s="10" t="s">
        <v>3233</v>
      </c>
      <c r="AP33" s="8" t="s">
        <v>3503</v>
      </c>
      <c r="AQ33" s="8" t="s">
        <v>3854</v>
      </c>
      <c r="AR33" s="8" t="s">
        <v>3647</v>
      </c>
      <c r="AS33" s="8"/>
      <c r="AT33" s="8" t="s">
        <v>3855</v>
      </c>
      <c r="AU33" s="8" t="s">
        <v>2568</v>
      </c>
      <c r="AV33" s="8" t="s">
        <v>3144</v>
      </c>
      <c r="AW33" s="8" t="s">
        <v>3233</v>
      </c>
      <c r="AX33" s="8"/>
      <c r="AY33" s="8"/>
      <c r="AZ33" s="8" t="s">
        <v>35</v>
      </c>
      <c r="BA33" s="44">
        <v>37731</v>
      </c>
      <c r="BB33" s="44" t="s">
        <v>3522</v>
      </c>
      <c r="BC33" s="3" t="s">
        <v>3151</v>
      </c>
      <c r="BD33" s="8"/>
      <c r="BE33" s="3" t="s">
        <v>68</v>
      </c>
      <c r="BF33" s="3" t="s">
        <v>3152</v>
      </c>
      <c r="BG33" s="3" t="s">
        <v>3220</v>
      </c>
      <c r="BH33" s="13" t="s">
        <v>3856</v>
      </c>
      <c r="BI33" s="10" t="s">
        <v>4700</v>
      </c>
      <c r="BJ33" s="3" t="s">
        <v>97</v>
      </c>
      <c r="BK33" s="8" t="s">
        <v>3750</v>
      </c>
      <c r="BL33" s="3" t="s">
        <v>3494</v>
      </c>
      <c r="BM33" s="3" t="s">
        <v>21</v>
      </c>
      <c r="BN33" s="3"/>
      <c r="BO33" s="3"/>
      <c r="BP33" s="3" t="s">
        <v>21</v>
      </c>
      <c r="BQ33" s="3"/>
      <c r="BR33" s="3"/>
      <c r="BS33" s="2"/>
      <c r="BT33" s="131" t="s">
        <v>3233</v>
      </c>
      <c r="BU33" s="170" t="s">
        <v>938</v>
      </c>
      <c r="BV33" s="171"/>
      <c r="BW33" s="173" t="s">
        <v>5740</v>
      </c>
      <c r="BX33" s="173" t="s">
        <v>5739</v>
      </c>
      <c r="BY33" s="2"/>
      <c r="BZ33" s="174">
        <v>9</v>
      </c>
    </row>
    <row r="34" spans="1:78" s="29" customFormat="1" ht="33" customHeight="1" x14ac:dyDescent="0.25">
      <c r="A34" s="194"/>
      <c r="B34" s="251" t="s">
        <v>5802</v>
      </c>
      <c r="C34" s="252"/>
      <c r="D34" s="252"/>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252"/>
      <c r="AF34" s="252"/>
      <c r="AG34" s="252"/>
      <c r="AH34" s="252"/>
      <c r="AI34" s="252"/>
      <c r="AJ34" s="252"/>
      <c r="AK34" s="252"/>
      <c r="AL34" s="253"/>
      <c r="AM34" s="197"/>
      <c r="AN34" s="194"/>
      <c r="AO34" s="195"/>
      <c r="AP34" s="194"/>
      <c r="AQ34" s="194"/>
      <c r="AR34" s="194"/>
      <c r="AS34" s="194"/>
      <c r="AT34" s="195"/>
      <c r="AU34" s="195"/>
      <c r="AV34" s="195"/>
      <c r="AW34" s="195"/>
      <c r="AX34" s="195"/>
      <c r="AY34" s="195"/>
      <c r="AZ34" s="3"/>
      <c r="BA34" s="13"/>
      <c r="BB34" s="3"/>
      <c r="BC34" s="3"/>
      <c r="BD34" s="3"/>
      <c r="BE34" s="8"/>
      <c r="BF34" s="3"/>
      <c r="BG34" s="13"/>
      <c r="BH34" s="13"/>
      <c r="BI34" s="3"/>
      <c r="BJ34" s="3"/>
      <c r="BK34" s="8"/>
      <c r="BL34" s="3"/>
      <c r="BM34" s="3"/>
      <c r="BN34" s="8"/>
      <c r="BO34" s="3"/>
      <c r="BP34" s="3"/>
      <c r="BQ34" s="3"/>
      <c r="BR34" s="3"/>
      <c r="BS34" s="26"/>
      <c r="BT34" s="131"/>
      <c r="BU34" s="26"/>
      <c r="BV34" s="164"/>
      <c r="BW34" s="164"/>
      <c r="BX34" s="169"/>
      <c r="BY34" s="26"/>
      <c r="BZ34" s="200"/>
    </row>
    <row r="35" spans="1:78" s="29" customFormat="1" ht="65.45" customHeight="1" x14ac:dyDescent="0.25">
      <c r="A35" s="13" t="s">
        <v>930</v>
      </c>
      <c r="B35" s="2" t="s">
        <v>230</v>
      </c>
      <c r="C35" s="10" t="s">
        <v>938</v>
      </c>
      <c r="D35" s="10"/>
      <c r="E35" s="10" t="s">
        <v>938</v>
      </c>
      <c r="F35" s="3" t="s">
        <v>19</v>
      </c>
      <c r="G35" s="3" t="s">
        <v>1007</v>
      </c>
      <c r="H35" s="3" t="s">
        <v>231</v>
      </c>
      <c r="I35" s="3" t="s">
        <v>2603</v>
      </c>
      <c r="J35" s="3" t="s">
        <v>2603</v>
      </c>
      <c r="K35" s="4" t="s">
        <v>1350</v>
      </c>
      <c r="L35" s="5" t="s">
        <v>1351</v>
      </c>
      <c r="M35" s="4" t="s">
        <v>1115</v>
      </c>
      <c r="N35" s="4" t="s">
        <v>2652</v>
      </c>
      <c r="O35" s="10" t="s">
        <v>2654</v>
      </c>
      <c r="P35" s="10" t="s">
        <v>2796</v>
      </c>
      <c r="Q35" s="4" t="s">
        <v>1352</v>
      </c>
      <c r="R35" s="6"/>
      <c r="S35" s="4" t="s">
        <v>1353</v>
      </c>
      <c r="T35" s="4" t="s">
        <v>1354</v>
      </c>
      <c r="U35" s="10" t="s">
        <v>3044</v>
      </c>
      <c r="V35" s="6"/>
      <c r="W35" s="7" t="s">
        <v>232</v>
      </c>
      <c r="X35" s="3" t="s">
        <v>33</v>
      </c>
      <c r="Y35" s="7" t="s">
        <v>232</v>
      </c>
      <c r="Z35" s="3" t="s">
        <v>24</v>
      </c>
      <c r="AA35" s="7" t="s">
        <v>232</v>
      </c>
      <c r="AB35" s="3" t="s">
        <v>4694</v>
      </c>
      <c r="AC35" s="8" t="s">
        <v>2650</v>
      </c>
      <c r="AD35" s="11" t="s">
        <v>2651</v>
      </c>
      <c r="AE35" s="6"/>
      <c r="AF35" s="7" t="s">
        <v>233</v>
      </c>
      <c r="AG35" s="7" t="s">
        <v>938</v>
      </c>
      <c r="AH35" s="3" t="s">
        <v>27</v>
      </c>
      <c r="AI35" s="3" t="s">
        <v>28</v>
      </c>
      <c r="AJ35" s="3" t="s">
        <v>3151</v>
      </c>
      <c r="AK35" s="8" t="s">
        <v>3139</v>
      </c>
      <c r="AL35" s="8" t="s">
        <v>3583</v>
      </c>
      <c r="AM35" s="13" t="s">
        <v>3438</v>
      </c>
      <c r="AN35" s="13" t="s">
        <v>3584</v>
      </c>
      <c r="AO35" s="10" t="s">
        <v>3233</v>
      </c>
      <c r="AP35" s="3" t="s">
        <v>2483</v>
      </c>
      <c r="AQ35" s="8" t="s">
        <v>3495</v>
      </c>
      <c r="AR35" s="10" t="s">
        <v>2472</v>
      </c>
      <c r="AS35" s="10"/>
      <c r="AT35" s="3" t="s">
        <v>3542</v>
      </c>
      <c r="AU35" s="8" t="s">
        <v>2568</v>
      </c>
      <c r="AV35" s="8" t="s">
        <v>3144</v>
      </c>
      <c r="AW35" s="8" t="s">
        <v>3233</v>
      </c>
      <c r="AX35" s="8"/>
      <c r="AY35" s="8"/>
      <c r="AZ35" s="3" t="s">
        <v>68</v>
      </c>
      <c r="BA35" s="44">
        <v>37553</v>
      </c>
      <c r="BB35" s="134" t="s">
        <v>3585</v>
      </c>
      <c r="BC35" s="3" t="s">
        <v>4700</v>
      </c>
      <c r="BD35" s="3"/>
      <c r="BE35" s="3" t="s">
        <v>963</v>
      </c>
      <c r="BF35" s="3" t="s">
        <v>937</v>
      </c>
      <c r="BG35" s="3" t="s">
        <v>3189</v>
      </c>
      <c r="BH35" s="10" t="s">
        <v>3336</v>
      </c>
      <c r="BI35" s="3" t="s">
        <v>963</v>
      </c>
      <c r="BJ35" s="3" t="s">
        <v>45</v>
      </c>
      <c r="BK35" s="8" t="s">
        <v>3586</v>
      </c>
      <c r="BL35" s="3" t="s">
        <v>3459</v>
      </c>
      <c r="BM35" s="3" t="s">
        <v>21</v>
      </c>
      <c r="BN35" s="3"/>
      <c r="BO35" s="3"/>
      <c r="BP35" s="3"/>
      <c r="BQ35" s="3"/>
      <c r="BR35" s="3"/>
      <c r="BS35" s="26" t="s">
        <v>5615</v>
      </c>
      <c r="BT35" s="131" t="s">
        <v>3233</v>
      </c>
      <c r="BU35" s="26"/>
      <c r="BV35" s="164"/>
      <c r="BW35" s="169"/>
      <c r="BX35" s="169"/>
      <c r="BY35" s="26"/>
      <c r="BZ35" s="188"/>
    </row>
    <row r="36" spans="1:78" s="29" customFormat="1" ht="53.45" customHeight="1" x14ac:dyDescent="0.25">
      <c r="A36" s="13" t="s">
        <v>931</v>
      </c>
      <c r="B36" s="2" t="s">
        <v>150</v>
      </c>
      <c r="C36" s="10" t="s">
        <v>938</v>
      </c>
      <c r="D36" s="10"/>
      <c r="E36" s="10" t="s">
        <v>938</v>
      </c>
      <c r="F36" s="3" t="s">
        <v>19</v>
      </c>
      <c r="G36" s="3" t="s">
        <v>1022</v>
      </c>
      <c r="H36" s="3" t="s">
        <v>151</v>
      </c>
      <c r="I36" s="3" t="s">
        <v>2603</v>
      </c>
      <c r="J36" s="3" t="s">
        <v>2603</v>
      </c>
      <c r="K36" s="9" t="s">
        <v>2575</v>
      </c>
      <c r="L36" s="12" t="s">
        <v>2576</v>
      </c>
      <c r="M36" s="4" t="s">
        <v>1260</v>
      </c>
      <c r="N36" s="4" t="s">
        <v>2652</v>
      </c>
      <c r="O36" s="10" t="s">
        <v>2505</v>
      </c>
      <c r="P36" s="10" t="s">
        <v>1050</v>
      </c>
      <c r="Q36" s="4" t="s">
        <v>1995</v>
      </c>
      <c r="R36" s="6"/>
      <c r="S36" s="4" t="s">
        <v>1996</v>
      </c>
      <c r="T36" s="19" t="s">
        <v>1997</v>
      </c>
      <c r="U36" s="10" t="s">
        <v>3108</v>
      </c>
      <c r="V36" s="6"/>
      <c r="W36" s="7" t="s">
        <v>72</v>
      </c>
      <c r="X36" s="3" t="s">
        <v>33</v>
      </c>
      <c r="Y36" s="7" t="s">
        <v>72</v>
      </c>
      <c r="Z36" s="3" t="s">
        <v>24</v>
      </c>
      <c r="AA36" s="7" t="s">
        <v>72</v>
      </c>
      <c r="AB36" s="3" t="s">
        <v>4694</v>
      </c>
      <c r="AC36" s="3" t="s">
        <v>5397</v>
      </c>
      <c r="AD36" s="11" t="s">
        <v>5398</v>
      </c>
      <c r="AE36" s="6"/>
      <c r="AF36" s="7" t="s">
        <v>152</v>
      </c>
      <c r="AG36" s="7" t="s">
        <v>938</v>
      </c>
      <c r="AH36" s="3" t="s">
        <v>27</v>
      </c>
      <c r="AI36" s="3" t="s">
        <v>28</v>
      </c>
      <c r="AJ36" s="3" t="s">
        <v>3151</v>
      </c>
      <c r="AK36" s="8" t="s">
        <v>3139</v>
      </c>
      <c r="AL36" s="8" t="s">
        <v>3166</v>
      </c>
      <c r="AM36" s="8" t="s">
        <v>4606</v>
      </c>
      <c r="AN36" s="13" t="s">
        <v>4607</v>
      </c>
      <c r="AO36" s="10" t="s">
        <v>3233</v>
      </c>
      <c r="AP36" s="3" t="s">
        <v>3503</v>
      </c>
      <c r="AQ36" s="8" t="s">
        <v>4608</v>
      </c>
      <c r="AR36" s="10" t="s">
        <v>2472</v>
      </c>
      <c r="AS36" s="10"/>
      <c r="AT36" s="8" t="s">
        <v>3486</v>
      </c>
      <c r="AU36" s="8" t="s">
        <v>2568</v>
      </c>
      <c r="AV36" s="8" t="s">
        <v>3144</v>
      </c>
      <c r="AW36" s="8" t="s">
        <v>3233</v>
      </c>
      <c r="AX36" s="8"/>
      <c r="AY36" s="8"/>
      <c r="AZ36" s="3" t="s">
        <v>2416</v>
      </c>
      <c r="BA36" s="44">
        <v>43454</v>
      </c>
      <c r="BB36" s="44" t="s">
        <v>3144</v>
      </c>
      <c r="BC36" s="3" t="s">
        <v>2417</v>
      </c>
      <c r="BD36" s="3"/>
      <c r="BE36" s="8" t="s">
        <v>4609</v>
      </c>
      <c r="BF36" s="3" t="s">
        <v>32</v>
      </c>
      <c r="BG36" s="8" t="s">
        <v>4610</v>
      </c>
      <c r="BH36" s="13" t="s">
        <v>4611</v>
      </c>
      <c r="BI36" s="133" t="s">
        <v>32</v>
      </c>
      <c r="BJ36" s="3" t="s">
        <v>45</v>
      </c>
      <c r="BK36" s="8" t="s">
        <v>4175</v>
      </c>
      <c r="BL36" s="3" t="s">
        <v>3459</v>
      </c>
      <c r="BM36" s="3" t="s">
        <v>21</v>
      </c>
      <c r="BN36" s="3"/>
      <c r="BO36" s="3"/>
      <c r="BP36" s="3" t="s">
        <v>37</v>
      </c>
      <c r="BQ36" s="8" t="s">
        <v>3814</v>
      </c>
      <c r="BR36" s="3" t="s">
        <v>3813</v>
      </c>
      <c r="BS36" s="26" t="s">
        <v>4612</v>
      </c>
      <c r="BT36" s="131" t="s">
        <v>3233</v>
      </c>
      <c r="BU36" s="26"/>
      <c r="BV36" s="164"/>
      <c r="BW36" s="169"/>
      <c r="BX36" s="169"/>
      <c r="BY36" s="26"/>
      <c r="BZ36" s="188"/>
    </row>
    <row r="37" spans="1:78" s="29" customFormat="1" ht="63" customHeight="1" x14ac:dyDescent="0.25">
      <c r="A37" s="13" t="s">
        <v>932</v>
      </c>
      <c r="B37" s="2" t="s">
        <v>265</v>
      </c>
      <c r="C37" s="10" t="s">
        <v>938</v>
      </c>
      <c r="D37" s="10"/>
      <c r="E37" s="10" t="s">
        <v>938</v>
      </c>
      <c r="F37" s="3" t="s">
        <v>19</v>
      </c>
      <c r="G37" s="3" t="s">
        <v>1047</v>
      </c>
      <c r="H37" s="3" t="s">
        <v>266</v>
      </c>
      <c r="I37" s="3" t="s">
        <v>2603</v>
      </c>
      <c r="J37" s="3" t="s">
        <v>2603</v>
      </c>
      <c r="K37" s="4" t="s">
        <v>2058</v>
      </c>
      <c r="L37" s="5" t="s">
        <v>2059</v>
      </c>
      <c r="M37" s="4" t="s">
        <v>1115</v>
      </c>
      <c r="N37" s="4" t="s">
        <v>2652</v>
      </c>
      <c r="O37" s="10" t="s">
        <v>2505</v>
      </c>
      <c r="P37" s="10" t="s">
        <v>2797</v>
      </c>
      <c r="Q37" s="4" t="s">
        <v>2060</v>
      </c>
      <c r="R37" s="6"/>
      <c r="S37" s="4" t="s">
        <v>2061</v>
      </c>
      <c r="T37" s="4" t="s">
        <v>2062</v>
      </c>
      <c r="U37" s="10" t="s">
        <v>3045</v>
      </c>
      <c r="V37" s="6"/>
      <c r="W37" s="7" t="s">
        <v>95</v>
      </c>
      <c r="X37" s="3" t="s">
        <v>33</v>
      </c>
      <c r="Y37" s="7" t="s">
        <v>95</v>
      </c>
      <c r="Z37" s="3" t="s">
        <v>86</v>
      </c>
      <c r="AA37" s="7" t="s">
        <v>95</v>
      </c>
      <c r="AB37" s="3" t="s">
        <v>4690</v>
      </c>
      <c r="AC37" s="3" t="s">
        <v>228</v>
      </c>
      <c r="AD37" s="7" t="s">
        <v>87</v>
      </c>
      <c r="AE37" s="6"/>
      <c r="AF37" s="3" t="s">
        <v>21</v>
      </c>
      <c r="AG37" s="3"/>
      <c r="AH37" s="3" t="s">
        <v>27</v>
      </c>
      <c r="AI37" s="3" t="s">
        <v>28</v>
      </c>
      <c r="AJ37" s="3" t="s">
        <v>3151</v>
      </c>
      <c r="AK37" s="8" t="s">
        <v>3139</v>
      </c>
      <c r="AL37" s="8" t="s">
        <v>3445</v>
      </c>
      <c r="AM37" s="13" t="s">
        <v>3446</v>
      </c>
      <c r="AN37" s="13" t="s">
        <v>3516</v>
      </c>
      <c r="AO37" s="10" t="s">
        <v>3233</v>
      </c>
      <c r="AP37" s="3" t="s">
        <v>2483</v>
      </c>
      <c r="AQ37" s="8" t="s">
        <v>3517</v>
      </c>
      <c r="AR37" s="10" t="s">
        <v>2472</v>
      </c>
      <c r="AS37" s="10"/>
      <c r="AT37" s="3" t="s">
        <v>3435</v>
      </c>
      <c r="AU37" s="8" t="s">
        <v>2568</v>
      </c>
      <c r="AV37" s="8" t="s">
        <v>3144</v>
      </c>
      <c r="AW37" s="8" t="s">
        <v>3233</v>
      </c>
      <c r="AX37" s="8"/>
      <c r="AY37" s="8"/>
      <c r="AZ37" s="3" t="s">
        <v>2416</v>
      </c>
      <c r="BA37" s="44">
        <v>43393</v>
      </c>
      <c r="BB37" s="8" t="s">
        <v>3144</v>
      </c>
      <c r="BC37" s="3" t="s">
        <v>2417</v>
      </c>
      <c r="BD37" s="3"/>
      <c r="BE37" s="3" t="s">
        <v>32</v>
      </c>
      <c r="BF37" s="3" t="s">
        <v>32</v>
      </c>
      <c r="BG37" s="3" t="s">
        <v>3190</v>
      </c>
      <c r="BH37" s="10" t="s">
        <v>3454</v>
      </c>
      <c r="BI37" s="3" t="s">
        <v>32</v>
      </c>
      <c r="BJ37" s="3" t="s">
        <v>45</v>
      </c>
      <c r="BK37" s="8" t="s">
        <v>3458</v>
      </c>
      <c r="BL37" s="3" t="s">
        <v>3459</v>
      </c>
      <c r="BM37" s="3"/>
      <c r="BN37" s="3"/>
      <c r="BO37" s="3"/>
      <c r="BP37" s="3" t="s">
        <v>5530</v>
      </c>
      <c r="BQ37" s="8" t="s">
        <v>5686</v>
      </c>
      <c r="BR37" s="3" t="s">
        <v>4470</v>
      </c>
      <c r="BS37" s="26" t="s">
        <v>3518</v>
      </c>
      <c r="BT37" s="131" t="s">
        <v>3233</v>
      </c>
      <c r="BU37" s="170" t="s">
        <v>938</v>
      </c>
      <c r="BV37" s="171"/>
      <c r="BW37" s="172" t="s">
        <v>5712</v>
      </c>
      <c r="BX37" s="173" t="s">
        <v>5713</v>
      </c>
      <c r="BY37" s="26"/>
      <c r="BZ37" s="174"/>
    </row>
    <row r="38" spans="1:78" s="29" customFormat="1" ht="66" customHeight="1" x14ac:dyDescent="0.25">
      <c r="A38" s="13" t="s">
        <v>933</v>
      </c>
      <c r="B38" s="2" t="s">
        <v>249</v>
      </c>
      <c r="C38" s="10" t="s">
        <v>938</v>
      </c>
      <c r="D38" s="10"/>
      <c r="E38" s="10" t="s">
        <v>938</v>
      </c>
      <c r="F38" s="3" t="s">
        <v>19</v>
      </c>
      <c r="G38" s="3" t="s">
        <v>1050</v>
      </c>
      <c r="H38" s="3" t="s">
        <v>250</v>
      </c>
      <c r="I38" s="3" t="s">
        <v>2603</v>
      </c>
      <c r="J38" s="3" t="s">
        <v>2603</v>
      </c>
      <c r="K38" s="4" t="s">
        <v>2248</v>
      </c>
      <c r="L38" s="5" t="s">
        <v>2249</v>
      </c>
      <c r="M38" s="4" t="s">
        <v>1115</v>
      </c>
      <c r="N38" s="4" t="s">
        <v>2652</v>
      </c>
      <c r="O38" s="10" t="s">
        <v>2654</v>
      </c>
      <c r="P38" s="10" t="s">
        <v>2798</v>
      </c>
      <c r="Q38" s="4" t="s">
        <v>2250</v>
      </c>
      <c r="R38" s="6"/>
      <c r="S38" s="4" t="s">
        <v>2251</v>
      </c>
      <c r="T38" s="4" t="s">
        <v>2252</v>
      </c>
      <c r="U38" s="10" t="s">
        <v>3046</v>
      </c>
      <c r="V38" s="6"/>
      <c r="W38" s="7" t="s">
        <v>49</v>
      </c>
      <c r="X38" s="3" t="s">
        <v>33</v>
      </c>
      <c r="Y38" s="7" t="s">
        <v>49</v>
      </c>
      <c r="Z38" s="3" t="s">
        <v>24</v>
      </c>
      <c r="AA38" s="7" t="s">
        <v>49</v>
      </c>
      <c r="AB38" s="3" t="s">
        <v>4690</v>
      </c>
      <c r="AC38" s="3" t="s">
        <v>228</v>
      </c>
      <c r="AD38" s="7" t="s">
        <v>87</v>
      </c>
      <c r="AE38" s="6"/>
      <c r="AF38" s="3" t="s">
        <v>21</v>
      </c>
      <c r="AG38" s="3"/>
      <c r="AH38" s="3" t="s">
        <v>27</v>
      </c>
      <c r="AI38" s="3" t="s">
        <v>28</v>
      </c>
      <c r="AJ38" s="3" t="s">
        <v>3151</v>
      </c>
      <c r="AK38" s="8" t="s">
        <v>3139</v>
      </c>
      <c r="AL38" s="8" t="s">
        <v>3529</v>
      </c>
      <c r="AM38" s="13" t="s">
        <v>3528</v>
      </c>
      <c r="AN38" s="13" t="s">
        <v>3530</v>
      </c>
      <c r="AO38" s="10" t="s">
        <v>3233</v>
      </c>
      <c r="AP38" s="3" t="s">
        <v>2494</v>
      </c>
      <c r="AQ38" s="8" t="s">
        <v>3531</v>
      </c>
      <c r="AR38" s="10" t="s">
        <v>2472</v>
      </c>
      <c r="AS38" s="10"/>
      <c r="AT38" s="8" t="s">
        <v>3532</v>
      </c>
      <c r="AU38" s="8" t="s">
        <v>3533</v>
      </c>
      <c r="AV38" s="8" t="s">
        <v>3534</v>
      </c>
      <c r="AW38" s="3"/>
      <c r="AX38" s="3" t="s">
        <v>3233</v>
      </c>
      <c r="AY38" s="3" t="s">
        <v>3233</v>
      </c>
      <c r="AZ38" s="10" t="s">
        <v>2417</v>
      </c>
      <c r="BA38" s="44">
        <v>43294</v>
      </c>
      <c r="BB38" s="44" t="s">
        <v>3441</v>
      </c>
      <c r="BC38" s="10" t="s">
        <v>2417</v>
      </c>
      <c r="BD38" s="10"/>
      <c r="BE38" s="3" t="s">
        <v>32</v>
      </c>
      <c r="BF38" s="3" t="s">
        <v>32</v>
      </c>
      <c r="BG38" s="3" t="s">
        <v>3191</v>
      </c>
      <c r="BH38" s="10" t="s">
        <v>3535</v>
      </c>
      <c r="BI38" s="133" t="s">
        <v>32</v>
      </c>
      <c r="BJ38" s="3" t="s">
        <v>45</v>
      </c>
      <c r="BK38" s="8" t="s">
        <v>3458</v>
      </c>
      <c r="BL38" s="3" t="s">
        <v>3459</v>
      </c>
      <c r="BM38" s="3" t="s">
        <v>21</v>
      </c>
      <c r="BN38" s="3"/>
      <c r="BO38" s="3"/>
      <c r="BP38" s="3" t="s">
        <v>21</v>
      </c>
      <c r="BQ38" s="3"/>
      <c r="BR38" s="3"/>
      <c r="BS38" s="26" t="s">
        <v>3536</v>
      </c>
      <c r="BT38" s="131" t="s">
        <v>3233</v>
      </c>
      <c r="BU38" s="170" t="s">
        <v>938</v>
      </c>
      <c r="BV38" s="164"/>
      <c r="BW38" s="169" t="s">
        <v>5719</v>
      </c>
      <c r="BX38" s="169" t="s">
        <v>5720</v>
      </c>
      <c r="BY38" s="26"/>
      <c r="BZ38" s="174"/>
    </row>
    <row r="39" spans="1:78" s="29" customFormat="1" ht="72" customHeight="1" x14ac:dyDescent="0.25">
      <c r="A39" s="13" t="s">
        <v>934</v>
      </c>
      <c r="B39" s="2" t="s">
        <v>427</v>
      </c>
      <c r="C39" s="10" t="s">
        <v>938</v>
      </c>
      <c r="D39" s="10"/>
      <c r="E39" s="10" t="s">
        <v>938</v>
      </c>
      <c r="F39" s="3" t="s">
        <v>19</v>
      </c>
      <c r="G39" s="3" t="s">
        <v>980</v>
      </c>
      <c r="H39" s="3" t="s">
        <v>428</v>
      </c>
      <c r="I39" s="3" t="s">
        <v>2603</v>
      </c>
      <c r="J39" s="3" t="s">
        <v>2603</v>
      </c>
      <c r="K39" s="4" t="s">
        <v>1165</v>
      </c>
      <c r="L39" s="5" t="s">
        <v>1166</v>
      </c>
      <c r="M39" s="4" t="s">
        <v>1115</v>
      </c>
      <c r="N39" s="4" t="s">
        <v>2652</v>
      </c>
      <c r="O39" s="10" t="s">
        <v>2505</v>
      </c>
      <c r="P39" s="10" t="s">
        <v>2800</v>
      </c>
      <c r="Q39" s="4" t="s">
        <v>1167</v>
      </c>
      <c r="R39" s="6"/>
      <c r="S39" s="4" t="s">
        <v>1168</v>
      </c>
      <c r="T39" s="4" t="s">
        <v>21</v>
      </c>
      <c r="U39" s="10" t="s">
        <v>3047</v>
      </c>
      <c r="V39" s="6"/>
      <c r="W39" s="7" t="s">
        <v>168</v>
      </c>
      <c r="X39" s="3" t="s">
        <v>33</v>
      </c>
      <c r="Y39" s="7" t="s">
        <v>168</v>
      </c>
      <c r="Z39" s="3" t="s">
        <v>24</v>
      </c>
      <c r="AA39" s="7" t="s">
        <v>168</v>
      </c>
      <c r="AB39" s="3" t="s">
        <v>2475</v>
      </c>
      <c r="AC39" s="3" t="s">
        <v>3148</v>
      </c>
      <c r="AD39" s="3" t="s">
        <v>21</v>
      </c>
      <c r="AE39" s="6"/>
      <c r="AF39" s="3" t="s">
        <v>21</v>
      </c>
      <c r="AG39" s="3"/>
      <c r="AH39" s="3" t="s">
        <v>27</v>
      </c>
      <c r="AI39" s="3" t="s">
        <v>28</v>
      </c>
      <c r="AJ39" s="3" t="s">
        <v>3151</v>
      </c>
      <c r="AK39" s="8" t="s">
        <v>3139</v>
      </c>
      <c r="AL39" s="8" t="s">
        <v>3546</v>
      </c>
      <c r="AM39" s="13" t="s">
        <v>3438</v>
      </c>
      <c r="AN39" s="13" t="s">
        <v>3547</v>
      </c>
      <c r="AO39" s="136" t="s">
        <v>3233</v>
      </c>
      <c r="AP39" s="8" t="s">
        <v>2488</v>
      </c>
      <c r="AQ39" s="8" t="s">
        <v>3484</v>
      </c>
      <c r="AR39" s="10" t="s">
        <v>2472</v>
      </c>
      <c r="AS39" s="10"/>
      <c r="AT39" s="8" t="s">
        <v>3549</v>
      </c>
      <c r="AU39" s="8" t="s">
        <v>3548</v>
      </c>
      <c r="AV39" s="8" t="s">
        <v>3464</v>
      </c>
      <c r="AW39" s="3" t="s">
        <v>3233</v>
      </c>
      <c r="AX39" s="3"/>
      <c r="AY39" s="3" t="s">
        <v>3233</v>
      </c>
      <c r="AZ39" s="3" t="s">
        <v>963</v>
      </c>
      <c r="BA39" s="44">
        <v>39092</v>
      </c>
      <c r="BB39" s="44" t="s">
        <v>3550</v>
      </c>
      <c r="BC39" s="3" t="s">
        <v>963</v>
      </c>
      <c r="BD39" s="3"/>
      <c r="BE39" s="8" t="s">
        <v>3372</v>
      </c>
      <c r="BF39" s="3" t="s">
        <v>32</v>
      </c>
      <c r="BG39" s="8" t="s">
        <v>4826</v>
      </c>
      <c r="BH39" s="13" t="s">
        <v>3477</v>
      </c>
      <c r="BI39" s="133" t="s">
        <v>32</v>
      </c>
      <c r="BJ39" s="3" t="s">
        <v>97</v>
      </c>
      <c r="BK39" s="8" t="s">
        <v>3482</v>
      </c>
      <c r="BL39" s="3" t="s">
        <v>3399</v>
      </c>
      <c r="BM39" s="3" t="s">
        <v>21</v>
      </c>
      <c r="BN39" s="3"/>
      <c r="BO39" s="3"/>
      <c r="BP39" s="3" t="s">
        <v>21</v>
      </c>
      <c r="BQ39" s="3"/>
      <c r="BR39" s="3"/>
      <c r="BS39" s="26" t="s">
        <v>3551</v>
      </c>
      <c r="BT39" s="131" t="s">
        <v>3233</v>
      </c>
      <c r="BU39" s="170" t="s">
        <v>938</v>
      </c>
      <c r="BV39" s="164"/>
      <c r="BW39" s="169" t="s">
        <v>5705</v>
      </c>
      <c r="BX39" s="169" t="s">
        <v>5706</v>
      </c>
      <c r="BY39" s="26"/>
      <c r="BZ39" s="174"/>
    </row>
    <row r="40" spans="1:78" s="29" customFormat="1" ht="76.900000000000006" customHeight="1" x14ac:dyDescent="0.25">
      <c r="A40" s="13" t="s">
        <v>935</v>
      </c>
      <c r="B40" s="2" t="s">
        <v>612</v>
      </c>
      <c r="C40" s="10" t="s">
        <v>938</v>
      </c>
      <c r="D40" s="10"/>
      <c r="E40" s="10" t="s">
        <v>938</v>
      </c>
      <c r="F40" s="3" t="s">
        <v>19</v>
      </c>
      <c r="G40" s="3" t="s">
        <v>987</v>
      </c>
      <c r="H40" s="3" t="s">
        <v>613</v>
      </c>
      <c r="I40" s="3" t="s">
        <v>2603</v>
      </c>
      <c r="J40" s="3" t="s">
        <v>2603</v>
      </c>
      <c r="K40" s="4" t="s">
        <v>1214</v>
      </c>
      <c r="L40" s="5" t="s">
        <v>1215</v>
      </c>
      <c r="M40" s="4" t="s">
        <v>1115</v>
      </c>
      <c r="N40" s="4" t="s">
        <v>2652</v>
      </c>
      <c r="O40" s="10" t="s">
        <v>2505</v>
      </c>
      <c r="P40" s="10" t="s">
        <v>2801</v>
      </c>
      <c r="Q40" s="4" t="s">
        <v>1216</v>
      </c>
      <c r="R40" s="6"/>
      <c r="S40" s="4" t="s">
        <v>1217</v>
      </c>
      <c r="T40" s="4" t="s">
        <v>1218</v>
      </c>
      <c r="U40" s="10" t="s">
        <v>3048</v>
      </c>
      <c r="V40" s="6"/>
      <c r="W40" s="7" t="s">
        <v>195</v>
      </c>
      <c r="X40" s="3" t="s">
        <v>33</v>
      </c>
      <c r="Y40" s="7" t="s">
        <v>195</v>
      </c>
      <c r="Z40" s="3" t="s">
        <v>86</v>
      </c>
      <c r="AA40" s="7" t="s">
        <v>195</v>
      </c>
      <c r="AB40" s="3" t="s">
        <v>2475</v>
      </c>
      <c r="AC40" s="3" t="s">
        <v>3148</v>
      </c>
      <c r="AD40" s="3" t="s">
        <v>21</v>
      </c>
      <c r="AE40" s="6"/>
      <c r="AF40" s="3" t="s">
        <v>21</v>
      </c>
      <c r="AG40" s="3"/>
      <c r="AH40" s="3" t="s">
        <v>27</v>
      </c>
      <c r="AI40" s="3" t="s">
        <v>28</v>
      </c>
      <c r="AJ40" s="3" t="s">
        <v>3151</v>
      </c>
      <c r="AK40" s="8" t="s">
        <v>3139</v>
      </c>
      <c r="AL40" s="8" t="s">
        <v>3431</v>
      </c>
      <c r="AM40" s="13" t="s">
        <v>3380</v>
      </c>
      <c r="AN40" s="13" t="s">
        <v>3432</v>
      </c>
      <c r="AO40" s="10" t="s">
        <v>3233</v>
      </c>
      <c r="AP40" s="3" t="s">
        <v>2494</v>
      </c>
      <c r="AQ40" s="13" t="s">
        <v>3433</v>
      </c>
      <c r="AR40" s="10" t="s">
        <v>2472</v>
      </c>
      <c r="AS40" s="10"/>
      <c r="AT40" s="3" t="s">
        <v>3435</v>
      </c>
      <c r="AU40" s="8" t="s">
        <v>2568</v>
      </c>
      <c r="AV40" s="8" t="s">
        <v>3144</v>
      </c>
      <c r="AW40" s="8" t="s">
        <v>3233</v>
      </c>
      <c r="AX40" s="8"/>
      <c r="AY40" s="8"/>
      <c r="AZ40" s="3" t="s">
        <v>2416</v>
      </c>
      <c r="BA40" s="44">
        <v>43393</v>
      </c>
      <c r="BB40" s="44" t="s">
        <v>3434</v>
      </c>
      <c r="BC40" s="3" t="s">
        <v>2417</v>
      </c>
      <c r="BD40" s="3"/>
      <c r="BE40" s="3" t="s">
        <v>32</v>
      </c>
      <c r="BF40" s="3" t="s">
        <v>32</v>
      </c>
      <c r="BG40" s="3" t="s">
        <v>3179</v>
      </c>
      <c r="BH40" s="10" t="s">
        <v>2472</v>
      </c>
      <c r="BI40" s="3" t="s">
        <v>32</v>
      </c>
      <c r="BJ40" s="3" t="s">
        <v>97</v>
      </c>
      <c r="BK40" s="8" t="s">
        <v>3436</v>
      </c>
      <c r="BL40" s="3" t="s">
        <v>3399</v>
      </c>
      <c r="BM40" s="3" t="s">
        <v>21</v>
      </c>
      <c r="BN40" s="3"/>
      <c r="BO40" s="3"/>
      <c r="BP40" s="3" t="s">
        <v>5530</v>
      </c>
      <c r="BQ40" s="8" t="s">
        <v>5683</v>
      </c>
      <c r="BR40" s="3" t="s">
        <v>4470</v>
      </c>
      <c r="BS40" s="26" t="s">
        <v>3437</v>
      </c>
      <c r="BT40" s="131" t="s">
        <v>3233</v>
      </c>
      <c r="BU40" s="170" t="s">
        <v>938</v>
      </c>
      <c r="BV40" s="171"/>
      <c r="BW40" s="173" t="s">
        <v>5702</v>
      </c>
      <c r="BX40" s="173" t="s">
        <v>5700</v>
      </c>
      <c r="BY40" s="26"/>
      <c r="BZ40" s="174"/>
    </row>
    <row r="41" spans="1:78" s="29" customFormat="1" ht="68.45" customHeight="1" x14ac:dyDescent="0.25">
      <c r="A41" s="13" t="s">
        <v>936</v>
      </c>
      <c r="B41" s="2" t="s">
        <v>462</v>
      </c>
      <c r="C41" s="10" t="s">
        <v>938</v>
      </c>
      <c r="D41" s="10"/>
      <c r="E41" s="10" t="s">
        <v>938</v>
      </c>
      <c r="F41" s="3" t="s">
        <v>19</v>
      </c>
      <c r="G41" s="3" t="s">
        <v>979</v>
      </c>
      <c r="H41" s="3" t="s">
        <v>463</v>
      </c>
      <c r="I41" s="3" t="s">
        <v>2603</v>
      </c>
      <c r="J41" s="3" t="s">
        <v>2603</v>
      </c>
      <c r="K41" s="4" t="s">
        <v>1428</v>
      </c>
      <c r="L41" s="5" t="s">
        <v>1429</v>
      </c>
      <c r="M41" s="4" t="s">
        <v>1115</v>
      </c>
      <c r="N41" s="4" t="s">
        <v>2652</v>
      </c>
      <c r="O41" s="10" t="s">
        <v>2654</v>
      </c>
      <c r="P41" s="10" t="s">
        <v>2802</v>
      </c>
      <c r="Q41" s="4" t="s">
        <v>1430</v>
      </c>
      <c r="R41" s="6"/>
      <c r="S41" s="4" t="s">
        <v>1431</v>
      </c>
      <c r="T41" s="4" t="s">
        <v>1432</v>
      </c>
      <c r="U41" s="10" t="s">
        <v>3049</v>
      </c>
      <c r="V41" s="6"/>
      <c r="W41" s="7" t="s">
        <v>168</v>
      </c>
      <c r="X41" s="3" t="s">
        <v>33</v>
      </c>
      <c r="Y41" s="7" t="s">
        <v>168</v>
      </c>
      <c r="Z41" s="3" t="s">
        <v>24</v>
      </c>
      <c r="AA41" s="7" t="s">
        <v>168</v>
      </c>
      <c r="AB41" s="3" t="s">
        <v>2475</v>
      </c>
      <c r="AC41" s="3" t="s">
        <v>3148</v>
      </c>
      <c r="AD41" s="3" t="s">
        <v>21</v>
      </c>
      <c r="AE41" s="6"/>
      <c r="AF41" s="3" t="s">
        <v>21</v>
      </c>
      <c r="AG41" s="3"/>
      <c r="AH41" s="3" t="s">
        <v>27</v>
      </c>
      <c r="AI41" s="3" t="s">
        <v>28</v>
      </c>
      <c r="AJ41" s="3" t="s">
        <v>4700</v>
      </c>
      <c r="AK41" s="3" t="s">
        <v>68</v>
      </c>
      <c r="AL41" s="8" t="s">
        <v>3500</v>
      </c>
      <c r="AM41" s="8" t="s">
        <v>3501</v>
      </c>
      <c r="AN41" s="13" t="s">
        <v>3502</v>
      </c>
      <c r="AO41" s="13" t="s">
        <v>3233</v>
      </c>
      <c r="AP41" s="8" t="s">
        <v>3503</v>
      </c>
      <c r="AQ41" s="8" t="s">
        <v>3504</v>
      </c>
      <c r="AR41" s="8" t="s">
        <v>2472</v>
      </c>
      <c r="AS41" s="8"/>
      <c r="AT41" s="3" t="s">
        <v>3435</v>
      </c>
      <c r="AU41" s="8" t="s">
        <v>2568</v>
      </c>
      <c r="AV41" s="8" t="s">
        <v>3144</v>
      </c>
      <c r="AW41" s="8" t="s">
        <v>3233</v>
      </c>
      <c r="AX41" s="8"/>
      <c r="AY41" s="8"/>
      <c r="AZ41" s="3" t="s">
        <v>2416</v>
      </c>
      <c r="BA41" s="44">
        <v>43393</v>
      </c>
      <c r="BB41" s="44" t="s">
        <v>3144</v>
      </c>
      <c r="BC41" s="3" t="s">
        <v>2417</v>
      </c>
      <c r="BD41" s="3"/>
      <c r="BE41" s="3" t="s">
        <v>963</v>
      </c>
      <c r="BF41" s="3" t="s">
        <v>937</v>
      </c>
      <c r="BG41" s="8" t="s">
        <v>3195</v>
      </c>
      <c r="BH41" s="10" t="s">
        <v>3144</v>
      </c>
      <c r="BI41" s="133" t="s">
        <v>963</v>
      </c>
      <c r="BJ41" s="3" t="s">
        <v>97</v>
      </c>
      <c r="BK41" s="8" t="s">
        <v>3482</v>
      </c>
      <c r="BL41" s="3" t="s">
        <v>3399</v>
      </c>
      <c r="BM41" s="3" t="s">
        <v>21</v>
      </c>
      <c r="BN41" s="3"/>
      <c r="BO41" s="3"/>
      <c r="BP41" s="3" t="s">
        <v>21</v>
      </c>
      <c r="BQ41" s="3"/>
      <c r="BR41" s="3"/>
      <c r="BS41" s="26" t="s">
        <v>3505</v>
      </c>
      <c r="BT41" s="131" t="s">
        <v>3233</v>
      </c>
      <c r="BU41" s="26"/>
      <c r="BV41" s="164"/>
      <c r="BW41" s="169"/>
      <c r="BX41" s="169"/>
      <c r="BY41" s="26"/>
      <c r="BZ41" s="188"/>
    </row>
    <row r="42" spans="1:78" s="29" customFormat="1" ht="69.599999999999994" customHeight="1" x14ac:dyDescent="0.25">
      <c r="A42" s="13" t="s">
        <v>5033</v>
      </c>
      <c r="B42" s="2" t="s">
        <v>425</v>
      </c>
      <c r="C42" s="10" t="s">
        <v>938</v>
      </c>
      <c r="D42" s="10"/>
      <c r="E42" s="10" t="s">
        <v>938</v>
      </c>
      <c r="F42" s="3" t="s">
        <v>19</v>
      </c>
      <c r="G42" s="3" t="s">
        <v>996</v>
      </c>
      <c r="H42" s="3" t="s">
        <v>426</v>
      </c>
      <c r="I42" s="3" t="s">
        <v>2603</v>
      </c>
      <c r="J42" s="3" t="s">
        <v>2603</v>
      </c>
      <c r="K42" s="4" t="s">
        <v>1458</v>
      </c>
      <c r="L42" s="5" t="s">
        <v>73</v>
      </c>
      <c r="M42" s="4" t="s">
        <v>1130</v>
      </c>
      <c r="N42" s="4" t="s">
        <v>2652</v>
      </c>
      <c r="O42" s="10" t="s">
        <v>2655</v>
      </c>
      <c r="P42" s="10" t="s">
        <v>2674</v>
      </c>
      <c r="Q42" s="4" t="s">
        <v>1459</v>
      </c>
      <c r="R42" s="6"/>
      <c r="S42" s="4" t="s">
        <v>1460</v>
      </c>
      <c r="T42" s="4" t="s">
        <v>21</v>
      </c>
      <c r="U42" s="10" t="s">
        <v>3050</v>
      </c>
      <c r="V42" s="6"/>
      <c r="W42" s="7" t="s">
        <v>168</v>
      </c>
      <c r="X42" s="3" t="s">
        <v>33</v>
      </c>
      <c r="Y42" s="7" t="s">
        <v>168</v>
      </c>
      <c r="Z42" s="3" t="s">
        <v>24</v>
      </c>
      <c r="AA42" s="7" t="s">
        <v>168</v>
      </c>
      <c r="AB42" s="3" t="s">
        <v>2475</v>
      </c>
      <c r="AC42" s="3" t="s">
        <v>3148</v>
      </c>
      <c r="AD42" s="3" t="s">
        <v>21</v>
      </c>
      <c r="AE42" s="6"/>
      <c r="AF42" s="3" t="s">
        <v>21</v>
      </c>
      <c r="AG42" s="3"/>
      <c r="AH42" s="3" t="s">
        <v>27</v>
      </c>
      <c r="AI42" s="3" t="s">
        <v>28</v>
      </c>
      <c r="AJ42" s="3" t="s">
        <v>3151</v>
      </c>
      <c r="AK42" s="8" t="s">
        <v>3139</v>
      </c>
      <c r="AL42" s="8" t="s">
        <v>3471</v>
      </c>
      <c r="AM42" s="13" t="s">
        <v>3438</v>
      </c>
      <c r="AN42" s="13" t="s">
        <v>3439</v>
      </c>
      <c r="AO42" s="10" t="s">
        <v>3233</v>
      </c>
      <c r="AP42" s="3" t="s">
        <v>2494</v>
      </c>
      <c r="AQ42" s="8" t="s">
        <v>3440</v>
      </c>
      <c r="AR42" s="10" t="s">
        <v>2472</v>
      </c>
      <c r="AS42" s="10"/>
      <c r="AT42" s="3" t="s">
        <v>3435</v>
      </c>
      <c r="AU42" s="8" t="s">
        <v>2568</v>
      </c>
      <c r="AV42" s="8" t="s">
        <v>3144</v>
      </c>
      <c r="AW42" s="8" t="s">
        <v>3233</v>
      </c>
      <c r="AX42" s="8"/>
      <c r="AY42" s="8"/>
      <c r="AZ42" s="3" t="s">
        <v>2417</v>
      </c>
      <c r="BA42" s="44">
        <v>43294</v>
      </c>
      <c r="BB42" s="44" t="s">
        <v>3441</v>
      </c>
      <c r="BC42" s="3" t="s">
        <v>2417</v>
      </c>
      <c r="BD42" s="3"/>
      <c r="BE42" s="8" t="s">
        <v>3372</v>
      </c>
      <c r="BF42" s="3" t="s">
        <v>32</v>
      </c>
      <c r="BG42" s="8" t="s">
        <v>3443</v>
      </c>
      <c r="BH42" s="13" t="s">
        <v>3442</v>
      </c>
      <c r="BI42" s="133" t="s">
        <v>32</v>
      </c>
      <c r="BJ42" s="3" t="s">
        <v>21</v>
      </c>
      <c r="BK42" s="3"/>
      <c r="BL42" s="3"/>
      <c r="BM42" s="3" t="s">
        <v>21</v>
      </c>
      <c r="BN42" s="3"/>
      <c r="BO42" s="3"/>
      <c r="BP42" s="3" t="s">
        <v>21</v>
      </c>
      <c r="BQ42" s="3"/>
      <c r="BR42" s="3"/>
      <c r="BS42" s="26" t="s">
        <v>3444</v>
      </c>
      <c r="BT42" s="131" t="s">
        <v>3233</v>
      </c>
      <c r="BU42" s="170" t="s">
        <v>938</v>
      </c>
      <c r="BV42" s="164"/>
      <c r="BW42" s="169" t="s">
        <v>5703</v>
      </c>
      <c r="BX42" s="169" t="s">
        <v>5704</v>
      </c>
      <c r="BY42" s="26"/>
      <c r="BZ42" s="174"/>
    </row>
    <row r="43" spans="1:78" s="29" customFormat="1" ht="70.150000000000006" customHeight="1" x14ac:dyDescent="0.25">
      <c r="A43" s="13" t="s">
        <v>5034</v>
      </c>
      <c r="B43" s="2" t="s">
        <v>409</v>
      </c>
      <c r="C43" s="10" t="s">
        <v>938</v>
      </c>
      <c r="D43" s="10"/>
      <c r="E43" s="10" t="s">
        <v>938</v>
      </c>
      <c r="F43" s="3" t="s">
        <v>19</v>
      </c>
      <c r="G43" s="3" t="s">
        <v>1029</v>
      </c>
      <c r="H43" s="3" t="s">
        <v>410</v>
      </c>
      <c r="I43" s="3" t="s">
        <v>2603</v>
      </c>
      <c r="J43" s="3" t="s">
        <v>2603</v>
      </c>
      <c r="K43" s="4" t="s">
        <v>1527</v>
      </c>
      <c r="L43" s="5" t="s">
        <v>1528</v>
      </c>
      <c r="M43" s="4" t="s">
        <v>1116</v>
      </c>
      <c r="N43" s="4" t="s">
        <v>2652</v>
      </c>
      <c r="O43" s="10" t="s">
        <v>2505</v>
      </c>
      <c r="P43" s="10" t="s">
        <v>2803</v>
      </c>
      <c r="Q43" s="4" t="s">
        <v>1529</v>
      </c>
      <c r="R43" s="6"/>
      <c r="S43" s="4" t="s">
        <v>1530</v>
      </c>
      <c r="T43" s="4" t="s">
        <v>1531</v>
      </c>
      <c r="U43" s="10" t="s">
        <v>3051</v>
      </c>
      <c r="V43" s="6"/>
      <c r="W43" s="7" t="s">
        <v>41</v>
      </c>
      <c r="X43" s="3" t="s">
        <v>33</v>
      </c>
      <c r="Y43" s="7" t="s">
        <v>84</v>
      </c>
      <c r="Z43" s="3" t="s">
        <v>24</v>
      </c>
      <c r="AA43" s="7" t="s">
        <v>84</v>
      </c>
      <c r="AB43" s="3" t="s">
        <v>2475</v>
      </c>
      <c r="AC43" s="3" t="s">
        <v>3148</v>
      </c>
      <c r="AD43" s="3" t="s">
        <v>21</v>
      </c>
      <c r="AE43" s="6"/>
      <c r="AF43" s="3" t="s">
        <v>21</v>
      </c>
      <c r="AG43" s="3"/>
      <c r="AH43" s="3" t="s">
        <v>27</v>
      </c>
      <c r="AI43" s="3" t="s">
        <v>28</v>
      </c>
      <c r="AJ43" s="3" t="s">
        <v>3151</v>
      </c>
      <c r="AK43" s="3" t="s">
        <v>3139</v>
      </c>
      <c r="AL43" s="3" t="s">
        <v>3610</v>
      </c>
      <c r="AM43" s="3" t="s">
        <v>3611</v>
      </c>
      <c r="AN43" s="20" t="s">
        <v>3612</v>
      </c>
      <c r="AO43" s="20" t="s">
        <v>3613</v>
      </c>
      <c r="AP43" s="3" t="s">
        <v>3614</v>
      </c>
      <c r="AQ43" s="3" t="s">
        <v>3615</v>
      </c>
      <c r="AR43" s="3" t="s">
        <v>3616</v>
      </c>
      <c r="AS43" s="3"/>
      <c r="AT43" s="8" t="s">
        <v>2486</v>
      </c>
      <c r="AU43" s="8" t="s">
        <v>3617</v>
      </c>
      <c r="AV43" s="8" t="s">
        <v>3618</v>
      </c>
      <c r="AW43" s="8"/>
      <c r="AX43" s="8"/>
      <c r="AY43" s="8"/>
      <c r="AZ43" s="3" t="s">
        <v>2416</v>
      </c>
      <c r="BA43" s="21" t="s">
        <v>3619</v>
      </c>
      <c r="BB43" s="15" t="s">
        <v>3144</v>
      </c>
      <c r="BC43" s="3" t="s">
        <v>2417</v>
      </c>
      <c r="BD43" s="3"/>
      <c r="BE43" s="3" t="s">
        <v>963</v>
      </c>
      <c r="BF43" s="3" t="s">
        <v>937</v>
      </c>
      <c r="BG43" s="3" t="s">
        <v>3192</v>
      </c>
      <c r="BH43" s="10" t="s">
        <v>3620</v>
      </c>
      <c r="BI43" s="28" t="s">
        <v>963</v>
      </c>
      <c r="BJ43" s="3" t="s">
        <v>97</v>
      </c>
      <c r="BK43" s="3"/>
      <c r="BL43" s="3"/>
      <c r="BM43" s="3" t="s">
        <v>21</v>
      </c>
      <c r="BN43" s="3"/>
      <c r="BO43" s="3"/>
      <c r="BP43" s="3" t="s">
        <v>21</v>
      </c>
      <c r="BQ43" s="3"/>
      <c r="BR43" s="3"/>
      <c r="BS43" s="2" t="s">
        <v>3621</v>
      </c>
      <c r="BT43" s="131" t="s">
        <v>3233</v>
      </c>
      <c r="BU43" s="2"/>
      <c r="BV43" s="165"/>
      <c r="BW43" s="169"/>
      <c r="BX43" s="169"/>
      <c r="BY43" s="2"/>
      <c r="BZ43" s="188"/>
    </row>
    <row r="44" spans="1:78" s="29" customFormat="1" ht="69.599999999999994" customHeight="1" x14ac:dyDescent="0.25">
      <c r="A44" s="13" t="s">
        <v>5035</v>
      </c>
      <c r="B44" s="2" t="s">
        <v>472</v>
      </c>
      <c r="C44" s="10" t="s">
        <v>938</v>
      </c>
      <c r="D44" s="10"/>
      <c r="E44" s="10" t="s">
        <v>938</v>
      </c>
      <c r="F44" s="3" t="s">
        <v>19</v>
      </c>
      <c r="G44" s="3" t="s">
        <v>989</v>
      </c>
      <c r="H44" s="3" t="s">
        <v>473</v>
      </c>
      <c r="I44" s="3" t="s">
        <v>2603</v>
      </c>
      <c r="J44" s="3" t="s">
        <v>2603</v>
      </c>
      <c r="K44" s="9" t="s">
        <v>2542</v>
      </c>
      <c r="L44" s="12" t="s">
        <v>2543</v>
      </c>
      <c r="M44" s="4" t="s">
        <v>1260</v>
      </c>
      <c r="N44" s="4" t="s">
        <v>2652</v>
      </c>
      <c r="O44" s="10" t="s">
        <v>2505</v>
      </c>
      <c r="P44" s="10" t="s">
        <v>2804</v>
      </c>
      <c r="Q44" s="4" t="s">
        <v>1532</v>
      </c>
      <c r="R44" s="6"/>
      <c r="S44" s="4" t="s">
        <v>1533</v>
      </c>
      <c r="T44" s="4" t="s">
        <v>1534</v>
      </c>
      <c r="U44" s="10" t="s">
        <v>3052</v>
      </c>
      <c r="V44" s="6"/>
      <c r="W44" s="7" t="s">
        <v>132</v>
      </c>
      <c r="X44" s="3" t="s">
        <v>33</v>
      </c>
      <c r="Y44" s="7" t="s">
        <v>132</v>
      </c>
      <c r="Z44" s="3" t="s">
        <v>86</v>
      </c>
      <c r="AA44" s="7" t="s">
        <v>132</v>
      </c>
      <c r="AB44" s="3" t="s">
        <v>2475</v>
      </c>
      <c r="AC44" s="3" t="s">
        <v>3148</v>
      </c>
      <c r="AD44" s="3" t="s">
        <v>21</v>
      </c>
      <c r="AE44" s="6"/>
      <c r="AF44" s="3" t="s">
        <v>21</v>
      </c>
      <c r="AG44" s="3"/>
      <c r="AH44" s="3" t="s">
        <v>27</v>
      </c>
      <c r="AI44" s="3" t="s">
        <v>28</v>
      </c>
      <c r="AJ44" s="3" t="s">
        <v>3151</v>
      </c>
      <c r="AK44" s="8" t="s">
        <v>3139</v>
      </c>
      <c r="AL44" s="8" t="s">
        <v>3529</v>
      </c>
      <c r="AM44" s="13" t="s">
        <v>3528</v>
      </c>
      <c r="AN44" s="13" t="s">
        <v>3552</v>
      </c>
      <c r="AO44" s="10" t="s">
        <v>3233</v>
      </c>
      <c r="AP44" s="3" t="s">
        <v>2483</v>
      </c>
      <c r="AQ44" s="8" t="s">
        <v>3553</v>
      </c>
      <c r="AR44" s="10" t="s">
        <v>2472</v>
      </c>
      <c r="AS44" s="10"/>
      <c r="AT44" s="3" t="s">
        <v>3542</v>
      </c>
      <c r="AU44" s="8" t="s">
        <v>2568</v>
      </c>
      <c r="AV44" s="8" t="s">
        <v>3144</v>
      </c>
      <c r="AW44" s="8" t="s">
        <v>3233</v>
      </c>
      <c r="AX44" s="3"/>
      <c r="AY44" s="3"/>
      <c r="AZ44" s="3" t="s">
        <v>2417</v>
      </c>
      <c r="BA44" s="44">
        <v>43294</v>
      </c>
      <c r="BB44" s="44" t="s">
        <v>3441</v>
      </c>
      <c r="BC44" s="3" t="s">
        <v>2417</v>
      </c>
      <c r="BD44" s="3"/>
      <c r="BE44" s="8" t="s">
        <v>3372</v>
      </c>
      <c r="BF44" s="3" t="s">
        <v>32</v>
      </c>
      <c r="BG44" s="8" t="s">
        <v>3554</v>
      </c>
      <c r="BH44" s="13" t="s">
        <v>3555</v>
      </c>
      <c r="BI44" s="133" t="s">
        <v>32</v>
      </c>
      <c r="BJ44" s="3" t="s">
        <v>97</v>
      </c>
      <c r="BK44" s="8" t="s">
        <v>3482</v>
      </c>
      <c r="BL44" s="3" t="s">
        <v>3399</v>
      </c>
      <c r="BM44" s="3" t="s">
        <v>21</v>
      </c>
      <c r="BN44" s="3"/>
      <c r="BO44" s="3"/>
      <c r="BP44" s="3" t="s">
        <v>21</v>
      </c>
      <c r="BQ44" s="3"/>
      <c r="BR44" s="3"/>
      <c r="BS44" s="26" t="s">
        <v>3556</v>
      </c>
      <c r="BT44" s="131" t="s">
        <v>3233</v>
      </c>
      <c r="BU44" s="170" t="s">
        <v>938</v>
      </c>
      <c r="BV44" s="171"/>
      <c r="BW44" s="176" t="s">
        <v>5711</v>
      </c>
      <c r="BX44" s="173" t="s">
        <v>5700</v>
      </c>
      <c r="BY44" s="26"/>
      <c r="BZ44" s="174"/>
    </row>
    <row r="45" spans="1:78" s="29" customFormat="1" ht="62.45" customHeight="1" x14ac:dyDescent="0.25">
      <c r="A45" s="13" t="s">
        <v>5036</v>
      </c>
      <c r="B45" s="2" t="s">
        <v>415</v>
      </c>
      <c r="C45" s="10" t="s">
        <v>938</v>
      </c>
      <c r="D45" s="10"/>
      <c r="E45" s="10" t="s">
        <v>938</v>
      </c>
      <c r="F45" s="3" t="s">
        <v>19</v>
      </c>
      <c r="G45" s="3" t="s">
        <v>979</v>
      </c>
      <c r="H45" s="3" t="s">
        <v>416</v>
      </c>
      <c r="I45" s="3" t="s">
        <v>2603</v>
      </c>
      <c r="J45" s="3" t="s">
        <v>2603</v>
      </c>
      <c r="K45" s="4" t="s">
        <v>1544</v>
      </c>
      <c r="L45" s="12" t="s">
        <v>2544</v>
      </c>
      <c r="M45" s="4" t="s">
        <v>1115</v>
      </c>
      <c r="N45" s="4" t="s">
        <v>2652</v>
      </c>
      <c r="O45" s="10" t="s">
        <v>2505</v>
      </c>
      <c r="P45" s="10" t="s">
        <v>2805</v>
      </c>
      <c r="Q45" s="4" t="s">
        <v>1545</v>
      </c>
      <c r="R45" s="6"/>
      <c r="S45" s="4" t="s">
        <v>1546</v>
      </c>
      <c r="T45" s="4" t="s">
        <v>1547</v>
      </c>
      <c r="U45" s="10" t="s">
        <v>3053</v>
      </c>
      <c r="V45" s="6"/>
      <c r="W45" s="7" t="s">
        <v>41</v>
      </c>
      <c r="X45" s="3" t="s">
        <v>33</v>
      </c>
      <c r="Y45" s="7" t="s">
        <v>41</v>
      </c>
      <c r="Z45" s="3" t="s">
        <v>24</v>
      </c>
      <c r="AA45" s="7" t="s">
        <v>41</v>
      </c>
      <c r="AB45" s="3" t="s">
        <v>2475</v>
      </c>
      <c r="AC45" s="3" t="s">
        <v>3148</v>
      </c>
      <c r="AD45" s="3" t="s">
        <v>21</v>
      </c>
      <c r="AE45" s="6"/>
      <c r="AF45" s="3" t="s">
        <v>21</v>
      </c>
      <c r="AG45" s="3"/>
      <c r="AH45" s="3" t="s">
        <v>27</v>
      </c>
      <c r="AI45" s="3" t="s">
        <v>28</v>
      </c>
      <c r="AJ45" s="3" t="s">
        <v>3151</v>
      </c>
      <c r="AK45" s="8" t="s">
        <v>3139</v>
      </c>
      <c r="AL45" s="8" t="s">
        <v>3593</v>
      </c>
      <c r="AM45" s="13" t="s">
        <v>3538</v>
      </c>
      <c r="AN45" s="13" t="s">
        <v>3594</v>
      </c>
      <c r="AO45" s="10" t="s">
        <v>3233</v>
      </c>
      <c r="AP45" s="3" t="s">
        <v>2483</v>
      </c>
      <c r="AQ45" s="8" t="s">
        <v>3362</v>
      </c>
      <c r="AR45" s="3" t="s">
        <v>2472</v>
      </c>
      <c r="AS45" s="3"/>
      <c r="AT45" s="8" t="s">
        <v>3435</v>
      </c>
      <c r="AU45" s="8" t="s">
        <v>2568</v>
      </c>
      <c r="AV45" s="8" t="s">
        <v>3144</v>
      </c>
      <c r="AW45" s="8" t="s">
        <v>3233</v>
      </c>
      <c r="AX45" s="8"/>
      <c r="AY45" s="8"/>
      <c r="AZ45" s="3" t="s">
        <v>2416</v>
      </c>
      <c r="BA45" s="44">
        <v>43393</v>
      </c>
      <c r="BB45" s="8" t="s">
        <v>3144</v>
      </c>
      <c r="BC45" s="8" t="s">
        <v>2417</v>
      </c>
      <c r="BD45" s="8"/>
      <c r="BE45" s="8" t="s">
        <v>3236</v>
      </c>
      <c r="BF45" s="8" t="s">
        <v>48</v>
      </c>
      <c r="BG45" s="8" t="s">
        <v>3595</v>
      </c>
      <c r="BH45" s="13" t="s">
        <v>3596</v>
      </c>
      <c r="BI45" s="8" t="s">
        <v>48</v>
      </c>
      <c r="BJ45" s="3" t="s">
        <v>97</v>
      </c>
      <c r="BK45" s="8" t="s">
        <v>3482</v>
      </c>
      <c r="BL45" s="3" t="s">
        <v>3483</v>
      </c>
      <c r="BM45" s="3" t="s">
        <v>21</v>
      </c>
      <c r="BN45" s="3"/>
      <c r="BO45" s="3"/>
      <c r="BP45" s="3" t="s">
        <v>5530</v>
      </c>
      <c r="BQ45" s="8" t="s">
        <v>5686</v>
      </c>
      <c r="BR45" s="3" t="s">
        <v>4470</v>
      </c>
      <c r="BS45" s="26" t="s">
        <v>3597</v>
      </c>
      <c r="BT45" s="131" t="s">
        <v>3233</v>
      </c>
      <c r="BU45" s="170" t="s">
        <v>938</v>
      </c>
      <c r="BV45" s="171"/>
      <c r="BW45" s="172" t="s">
        <v>5718</v>
      </c>
      <c r="BX45" s="173" t="s">
        <v>5716</v>
      </c>
      <c r="BY45" s="26"/>
      <c r="BZ45" s="174"/>
    </row>
    <row r="46" spans="1:78" s="29" customFormat="1" ht="57" customHeight="1" x14ac:dyDescent="0.25">
      <c r="A46" s="13" t="s">
        <v>5037</v>
      </c>
      <c r="B46" s="2" t="s">
        <v>355</v>
      </c>
      <c r="C46" s="10" t="s">
        <v>938</v>
      </c>
      <c r="D46" s="10"/>
      <c r="E46" s="10" t="s">
        <v>938</v>
      </c>
      <c r="F46" s="3" t="s">
        <v>19</v>
      </c>
      <c r="G46" s="3" t="s">
        <v>1032</v>
      </c>
      <c r="H46" s="3" t="s">
        <v>356</v>
      </c>
      <c r="I46" s="3" t="s">
        <v>2603</v>
      </c>
      <c r="J46" s="3" t="s">
        <v>2603</v>
      </c>
      <c r="K46" s="4" t="s">
        <v>1576</v>
      </c>
      <c r="L46" s="5" t="s">
        <v>1577</v>
      </c>
      <c r="M46" s="4" t="s">
        <v>1115</v>
      </c>
      <c r="N46" s="4" t="s">
        <v>2652</v>
      </c>
      <c r="O46" s="10" t="s">
        <v>2505</v>
      </c>
      <c r="P46" s="10" t="s">
        <v>2806</v>
      </c>
      <c r="Q46" s="4" t="s">
        <v>1578</v>
      </c>
      <c r="R46" s="6"/>
      <c r="S46" s="4" t="s">
        <v>1579</v>
      </c>
      <c r="T46" s="4" t="s">
        <v>1580</v>
      </c>
      <c r="U46" s="10" t="s">
        <v>3054</v>
      </c>
      <c r="V46" s="6"/>
      <c r="W46" s="7" t="s">
        <v>357</v>
      </c>
      <c r="X46" s="3" t="s">
        <v>33</v>
      </c>
      <c r="Y46" s="7" t="s">
        <v>358</v>
      </c>
      <c r="Z46" s="3" t="s">
        <v>24</v>
      </c>
      <c r="AA46" s="7" t="s">
        <v>359</v>
      </c>
      <c r="AB46" s="3" t="s">
        <v>2475</v>
      </c>
      <c r="AC46" s="3" t="s">
        <v>3148</v>
      </c>
      <c r="AD46" s="3" t="s">
        <v>21</v>
      </c>
      <c r="AE46" s="6"/>
      <c r="AF46" s="3" t="s">
        <v>21</v>
      </c>
      <c r="AG46" s="3"/>
      <c r="AH46" s="3" t="s">
        <v>27</v>
      </c>
      <c r="AI46" s="3" t="s">
        <v>28</v>
      </c>
      <c r="AJ46" s="3" t="s">
        <v>4700</v>
      </c>
      <c r="AK46" s="3" t="s">
        <v>68</v>
      </c>
      <c r="AL46" s="3" t="s">
        <v>253</v>
      </c>
      <c r="AM46" s="3" t="s">
        <v>3299</v>
      </c>
      <c r="AN46" s="13" t="s">
        <v>3561</v>
      </c>
      <c r="AO46" s="10" t="s">
        <v>3233</v>
      </c>
      <c r="AP46" s="3" t="s">
        <v>2483</v>
      </c>
      <c r="AQ46" s="8" t="s">
        <v>3562</v>
      </c>
      <c r="AR46" s="3" t="s">
        <v>2472</v>
      </c>
      <c r="AS46" s="3"/>
      <c r="AT46" s="8" t="s">
        <v>3563</v>
      </c>
      <c r="AU46" s="8" t="s">
        <v>3564</v>
      </c>
      <c r="AV46" s="8" t="s">
        <v>3351</v>
      </c>
      <c r="AW46" s="3" t="s">
        <v>3233</v>
      </c>
      <c r="AX46" s="3" t="s">
        <v>3233</v>
      </c>
      <c r="AY46" s="3" t="s">
        <v>3233</v>
      </c>
      <c r="AZ46" s="8" t="s">
        <v>3428</v>
      </c>
      <c r="BA46" s="134" t="s">
        <v>3565</v>
      </c>
      <c r="BB46" s="134" t="s">
        <v>3489</v>
      </c>
      <c r="BC46" s="3" t="s">
        <v>1080</v>
      </c>
      <c r="BD46" s="3"/>
      <c r="BE46" s="3" t="s">
        <v>963</v>
      </c>
      <c r="BF46" s="3" t="s">
        <v>937</v>
      </c>
      <c r="BG46" s="8" t="s">
        <v>3195</v>
      </c>
      <c r="BH46" s="8" t="s">
        <v>3144</v>
      </c>
      <c r="BI46" s="3" t="s">
        <v>963</v>
      </c>
      <c r="BJ46" s="3" t="s">
        <v>97</v>
      </c>
      <c r="BK46" s="8" t="s">
        <v>3482</v>
      </c>
      <c r="BL46" s="3" t="s">
        <v>3483</v>
      </c>
      <c r="BM46" s="3" t="s">
        <v>21</v>
      </c>
      <c r="BN46" s="3"/>
      <c r="BO46" s="3"/>
      <c r="BP46" s="3" t="s">
        <v>21</v>
      </c>
      <c r="BQ46" s="3"/>
      <c r="BR46" s="3"/>
      <c r="BS46" s="26" t="s">
        <v>3566</v>
      </c>
      <c r="BT46" s="131" t="s">
        <v>3233</v>
      </c>
      <c r="BU46" s="26"/>
      <c r="BV46" s="164"/>
      <c r="BW46" s="169"/>
      <c r="BX46" s="169"/>
      <c r="BY46" s="26"/>
      <c r="BZ46" s="188"/>
    </row>
    <row r="47" spans="1:78" s="29" customFormat="1" ht="57" customHeight="1" x14ac:dyDescent="0.25">
      <c r="A47" s="13" t="s">
        <v>5038</v>
      </c>
      <c r="B47" s="2" t="s">
        <v>614</v>
      </c>
      <c r="C47" s="10" t="s">
        <v>938</v>
      </c>
      <c r="D47" s="10"/>
      <c r="E47" s="10" t="s">
        <v>938</v>
      </c>
      <c r="F47" s="3" t="s">
        <v>19</v>
      </c>
      <c r="G47" s="3" t="s">
        <v>1006</v>
      </c>
      <c r="H47" s="3" t="s">
        <v>615</v>
      </c>
      <c r="I47" s="3" t="s">
        <v>2603</v>
      </c>
      <c r="J47" s="3" t="s">
        <v>2603</v>
      </c>
      <c r="K47" s="4" t="s">
        <v>1610</v>
      </c>
      <c r="L47" s="5" t="s">
        <v>1611</v>
      </c>
      <c r="M47" s="4" t="s">
        <v>1116</v>
      </c>
      <c r="N47" s="4" t="s">
        <v>2652</v>
      </c>
      <c r="O47" s="10" t="s">
        <v>2655</v>
      </c>
      <c r="P47" s="10" t="s">
        <v>2808</v>
      </c>
      <c r="Q47" s="4" t="s">
        <v>1612</v>
      </c>
      <c r="R47" s="6"/>
      <c r="S47" s="4" t="s">
        <v>1613</v>
      </c>
      <c r="T47" s="4" t="s">
        <v>1614</v>
      </c>
      <c r="U47" s="10" t="s">
        <v>3055</v>
      </c>
      <c r="V47" s="6"/>
      <c r="W47" s="7" t="s">
        <v>195</v>
      </c>
      <c r="X47" s="3" t="s">
        <v>33</v>
      </c>
      <c r="Y47" s="7" t="s">
        <v>195</v>
      </c>
      <c r="Z47" s="3" t="s">
        <v>86</v>
      </c>
      <c r="AA47" s="7" t="s">
        <v>195</v>
      </c>
      <c r="AB47" s="3" t="s">
        <v>2475</v>
      </c>
      <c r="AC47" s="3" t="s">
        <v>3148</v>
      </c>
      <c r="AD47" s="3" t="s">
        <v>21</v>
      </c>
      <c r="AE47" s="6"/>
      <c r="AF47" s="3" t="s">
        <v>21</v>
      </c>
      <c r="AG47" s="3"/>
      <c r="AH47" s="3" t="s">
        <v>27</v>
      </c>
      <c r="AI47" s="3" t="s">
        <v>28</v>
      </c>
      <c r="AJ47" s="3" t="s">
        <v>3151</v>
      </c>
      <c r="AK47" s="8" t="s">
        <v>3139</v>
      </c>
      <c r="AL47" s="8" t="s">
        <v>3445</v>
      </c>
      <c r="AM47" s="13" t="s">
        <v>2472</v>
      </c>
      <c r="AN47" s="13" t="s">
        <v>3576</v>
      </c>
      <c r="AO47" s="10" t="s">
        <v>3233</v>
      </c>
      <c r="AP47" s="3" t="s">
        <v>2483</v>
      </c>
      <c r="AQ47" s="8" t="s">
        <v>3577</v>
      </c>
      <c r="AR47" s="10" t="s">
        <v>2472</v>
      </c>
      <c r="AS47" s="10"/>
      <c r="AT47" s="8" t="s">
        <v>3435</v>
      </c>
      <c r="AU47" s="8" t="s">
        <v>2568</v>
      </c>
      <c r="AV47" s="8" t="s">
        <v>3144</v>
      </c>
      <c r="AW47" s="8" t="s">
        <v>3233</v>
      </c>
      <c r="AX47" s="8"/>
      <c r="AY47" s="8"/>
      <c r="AZ47" s="8" t="s">
        <v>3428</v>
      </c>
      <c r="BA47" s="134" t="s">
        <v>3578</v>
      </c>
      <c r="BB47" s="8" t="s">
        <v>3579</v>
      </c>
      <c r="BC47" s="8" t="s">
        <v>1080</v>
      </c>
      <c r="BD47" s="8"/>
      <c r="BE47" s="8" t="s">
        <v>3372</v>
      </c>
      <c r="BF47" s="3" t="s">
        <v>32</v>
      </c>
      <c r="BG47" s="8" t="s">
        <v>3580</v>
      </c>
      <c r="BH47" s="13" t="s">
        <v>3581</v>
      </c>
      <c r="BI47" s="133" t="s">
        <v>32</v>
      </c>
      <c r="BJ47" s="3" t="s">
        <v>97</v>
      </c>
      <c r="BK47" s="8" t="s">
        <v>3482</v>
      </c>
      <c r="BL47" s="3" t="s">
        <v>3483</v>
      </c>
      <c r="BM47" s="3" t="s">
        <v>21</v>
      </c>
      <c r="BN47" s="3"/>
      <c r="BO47" s="3"/>
      <c r="BP47" s="3" t="s">
        <v>5530</v>
      </c>
      <c r="BQ47" s="8" t="s">
        <v>5687</v>
      </c>
      <c r="BR47" s="3" t="s">
        <v>4470</v>
      </c>
      <c r="BS47" s="26" t="s">
        <v>3582</v>
      </c>
      <c r="BT47" s="131" t="s">
        <v>3233</v>
      </c>
      <c r="BU47" s="170" t="s">
        <v>938</v>
      </c>
      <c r="BV47" s="171"/>
      <c r="BW47" s="172" t="s">
        <v>5714</v>
      </c>
      <c r="BX47" s="173" t="s">
        <v>5700</v>
      </c>
      <c r="BY47" s="26"/>
      <c r="BZ47" s="174"/>
    </row>
    <row r="48" spans="1:78" s="29" customFormat="1" ht="73.5" customHeight="1" x14ac:dyDescent="0.25">
      <c r="A48" s="13" t="s">
        <v>5039</v>
      </c>
      <c r="B48" s="2" t="s">
        <v>423</v>
      </c>
      <c r="C48" s="10" t="s">
        <v>938</v>
      </c>
      <c r="D48" s="10"/>
      <c r="E48" s="10" t="s">
        <v>938</v>
      </c>
      <c r="F48" s="3" t="s">
        <v>52</v>
      </c>
      <c r="G48" s="3" t="s">
        <v>1042</v>
      </c>
      <c r="H48" s="3" t="s">
        <v>424</v>
      </c>
      <c r="I48" s="3" t="s">
        <v>2603</v>
      </c>
      <c r="J48" s="3" t="s">
        <v>2603</v>
      </c>
      <c r="K48" s="4" t="s">
        <v>1845</v>
      </c>
      <c r="L48" s="5" t="s">
        <v>1846</v>
      </c>
      <c r="M48" s="4" t="s">
        <v>1116</v>
      </c>
      <c r="N48" s="4" t="s">
        <v>2652</v>
      </c>
      <c r="O48" s="10" t="s">
        <v>2505</v>
      </c>
      <c r="P48" s="10" t="s">
        <v>991</v>
      </c>
      <c r="Q48" s="4" t="s">
        <v>1847</v>
      </c>
      <c r="R48" s="6"/>
      <c r="S48" s="4" t="s">
        <v>1848</v>
      </c>
      <c r="T48" s="4" t="s">
        <v>1849</v>
      </c>
      <c r="U48" s="10" t="s">
        <v>3057</v>
      </c>
      <c r="V48" s="6"/>
      <c r="W48" s="7" t="s">
        <v>168</v>
      </c>
      <c r="X48" s="3" t="s">
        <v>33</v>
      </c>
      <c r="Y48" s="7" t="s">
        <v>168</v>
      </c>
      <c r="Z48" s="3" t="s">
        <v>24</v>
      </c>
      <c r="AA48" s="7" t="s">
        <v>168</v>
      </c>
      <c r="AB48" s="3" t="s">
        <v>2475</v>
      </c>
      <c r="AC48" s="3" t="s">
        <v>3148</v>
      </c>
      <c r="AD48" s="3" t="s">
        <v>21</v>
      </c>
      <c r="AE48" s="6"/>
      <c r="AF48" s="3" t="s">
        <v>21</v>
      </c>
      <c r="AG48" s="3"/>
      <c r="AH48" s="3" t="s">
        <v>27</v>
      </c>
      <c r="AI48" s="3" t="s">
        <v>28</v>
      </c>
      <c r="AJ48" s="3" t="s">
        <v>3151</v>
      </c>
      <c r="AK48" s="8" t="s">
        <v>3139</v>
      </c>
      <c r="AL48" s="8" t="s">
        <v>3471</v>
      </c>
      <c r="AM48" s="13" t="s">
        <v>3438</v>
      </c>
      <c r="AN48" s="13" t="s">
        <v>3472</v>
      </c>
      <c r="AO48" s="10" t="s">
        <v>3233</v>
      </c>
      <c r="AP48" s="3" t="s">
        <v>2494</v>
      </c>
      <c r="AQ48" s="8" t="s">
        <v>3473</v>
      </c>
      <c r="AR48" s="10" t="s">
        <v>2472</v>
      </c>
      <c r="AS48" s="10"/>
      <c r="AT48" s="8" t="s">
        <v>3478</v>
      </c>
      <c r="AU48" s="8" t="s">
        <v>3474</v>
      </c>
      <c r="AV48" s="8" t="s">
        <v>3475</v>
      </c>
      <c r="AW48" s="3" t="s">
        <v>3233</v>
      </c>
      <c r="AX48" s="3" t="s">
        <v>3233</v>
      </c>
      <c r="AY48" s="3" t="s">
        <v>3233</v>
      </c>
      <c r="AZ48" s="8" t="s">
        <v>3476</v>
      </c>
      <c r="BA48" s="134" t="s">
        <v>3479</v>
      </c>
      <c r="BB48" s="134" t="s">
        <v>3480</v>
      </c>
      <c r="BC48" s="3" t="s">
        <v>2417</v>
      </c>
      <c r="BD48" s="3"/>
      <c r="BE48" s="8" t="s">
        <v>3372</v>
      </c>
      <c r="BF48" s="3" t="s">
        <v>32</v>
      </c>
      <c r="BG48" s="8" t="s">
        <v>3481</v>
      </c>
      <c r="BH48" s="13" t="s">
        <v>3477</v>
      </c>
      <c r="BI48" s="133" t="s">
        <v>32</v>
      </c>
      <c r="BJ48" s="3" t="s">
        <v>97</v>
      </c>
      <c r="BK48" s="8" t="s">
        <v>3482</v>
      </c>
      <c r="BL48" s="3" t="s">
        <v>3483</v>
      </c>
      <c r="BM48" s="3" t="s">
        <v>21</v>
      </c>
      <c r="BN48" s="3"/>
      <c r="BO48" s="3"/>
      <c r="BP48" s="3" t="s">
        <v>21</v>
      </c>
      <c r="BQ48" s="3"/>
      <c r="BR48" s="3"/>
      <c r="BS48" s="26" t="s">
        <v>3309</v>
      </c>
      <c r="BT48" s="131" t="s">
        <v>3233</v>
      </c>
      <c r="BU48" s="170" t="s">
        <v>938</v>
      </c>
      <c r="BV48" s="164"/>
      <c r="BW48" s="169" t="s">
        <v>5707</v>
      </c>
      <c r="BX48" s="169" t="s">
        <v>5708</v>
      </c>
      <c r="BY48" s="26"/>
      <c r="BZ48" s="174"/>
    </row>
    <row r="49" spans="1:78" s="29" customFormat="1" ht="54.75" customHeight="1" x14ac:dyDescent="0.25">
      <c r="A49" s="13" t="s">
        <v>5040</v>
      </c>
      <c r="B49" s="2" t="s">
        <v>561</v>
      </c>
      <c r="C49" s="10" t="s">
        <v>938</v>
      </c>
      <c r="D49" s="10"/>
      <c r="E49" s="10" t="s">
        <v>938</v>
      </c>
      <c r="F49" s="3" t="s">
        <v>52</v>
      </c>
      <c r="G49" s="3" t="s">
        <v>979</v>
      </c>
      <c r="H49" s="3" t="s">
        <v>562</v>
      </c>
      <c r="I49" s="3" t="s">
        <v>2603</v>
      </c>
      <c r="J49" s="3" t="s">
        <v>2603</v>
      </c>
      <c r="K49" s="9" t="s">
        <v>2546</v>
      </c>
      <c r="L49" s="12" t="s">
        <v>2547</v>
      </c>
      <c r="M49" s="4" t="s">
        <v>2548</v>
      </c>
      <c r="N49" s="4" t="s">
        <v>2652</v>
      </c>
      <c r="O49" s="10" t="s">
        <v>2505</v>
      </c>
      <c r="P49" s="10" t="s">
        <v>2810</v>
      </c>
      <c r="Q49" s="4" t="s">
        <v>1859</v>
      </c>
      <c r="R49" s="6"/>
      <c r="S49" s="4" t="s">
        <v>1860</v>
      </c>
      <c r="T49" s="4" t="s">
        <v>21</v>
      </c>
      <c r="U49" s="10" t="s">
        <v>3058</v>
      </c>
      <c r="V49" s="6"/>
      <c r="W49" s="7" t="s">
        <v>124</v>
      </c>
      <c r="X49" s="3" t="s">
        <v>33</v>
      </c>
      <c r="Y49" s="7" t="s">
        <v>124</v>
      </c>
      <c r="Z49" s="3" t="s">
        <v>86</v>
      </c>
      <c r="AA49" s="7" t="s">
        <v>124</v>
      </c>
      <c r="AB49" s="3" t="s">
        <v>2475</v>
      </c>
      <c r="AC49" s="3" t="s">
        <v>3148</v>
      </c>
      <c r="AD49" s="3" t="s">
        <v>21</v>
      </c>
      <c r="AE49" s="6"/>
      <c r="AF49" s="3" t="s">
        <v>21</v>
      </c>
      <c r="AG49" s="3"/>
      <c r="AH49" s="3" t="s">
        <v>27</v>
      </c>
      <c r="AI49" s="3" t="s">
        <v>28</v>
      </c>
      <c r="AJ49" s="3" t="s">
        <v>3151</v>
      </c>
      <c r="AK49" s="8" t="s">
        <v>3139</v>
      </c>
      <c r="AL49" s="8" t="s">
        <v>3445</v>
      </c>
      <c r="AM49" s="13" t="s">
        <v>2472</v>
      </c>
      <c r="AN49" s="13" t="s">
        <v>3558</v>
      </c>
      <c r="AO49" s="10" t="s">
        <v>3233</v>
      </c>
      <c r="AP49" s="3" t="s">
        <v>2483</v>
      </c>
      <c r="AQ49" s="8" t="s">
        <v>3559</v>
      </c>
      <c r="AR49" s="10" t="s">
        <v>2472</v>
      </c>
      <c r="AS49" s="10"/>
      <c r="AT49" s="8" t="s">
        <v>3435</v>
      </c>
      <c r="AU49" s="8" t="s">
        <v>2568</v>
      </c>
      <c r="AV49" s="8" t="s">
        <v>3144</v>
      </c>
      <c r="AW49" s="8" t="s">
        <v>3233</v>
      </c>
      <c r="AX49" s="8"/>
      <c r="AY49" s="8"/>
      <c r="AZ49" s="3" t="s">
        <v>2416</v>
      </c>
      <c r="BA49" s="44">
        <v>43393</v>
      </c>
      <c r="BB49" s="8" t="s">
        <v>3144</v>
      </c>
      <c r="BC49" s="3" t="s">
        <v>2417</v>
      </c>
      <c r="BD49" s="3"/>
      <c r="BE49" s="3" t="s">
        <v>32</v>
      </c>
      <c r="BF49" s="3" t="s">
        <v>32</v>
      </c>
      <c r="BG49" s="3" t="s">
        <v>3179</v>
      </c>
      <c r="BH49" s="10" t="s">
        <v>2472</v>
      </c>
      <c r="BI49" s="133" t="s">
        <v>32</v>
      </c>
      <c r="BJ49" s="3" t="s">
        <v>97</v>
      </c>
      <c r="BK49" s="8" t="s">
        <v>3482</v>
      </c>
      <c r="BL49" s="3" t="s">
        <v>3483</v>
      </c>
      <c r="BM49" s="3" t="s">
        <v>21</v>
      </c>
      <c r="BN49" s="3"/>
      <c r="BO49" s="3"/>
      <c r="BP49" s="3" t="s">
        <v>21</v>
      </c>
      <c r="BQ49" s="3"/>
      <c r="BR49" s="3"/>
      <c r="BS49" s="26" t="s">
        <v>3560</v>
      </c>
      <c r="BT49" s="131" t="s">
        <v>3233</v>
      </c>
      <c r="BU49" s="170" t="s">
        <v>938</v>
      </c>
      <c r="BV49" s="171"/>
      <c r="BW49" s="173" t="s">
        <v>5701</v>
      </c>
      <c r="BX49" s="173" t="s">
        <v>5700</v>
      </c>
      <c r="BY49" s="26"/>
      <c r="BZ49" s="174"/>
    </row>
    <row r="50" spans="1:78" s="29" customFormat="1" ht="58.15" customHeight="1" x14ac:dyDescent="0.25">
      <c r="A50" s="13" t="s">
        <v>5041</v>
      </c>
      <c r="B50" s="2" t="s">
        <v>417</v>
      </c>
      <c r="C50" s="10" t="s">
        <v>938</v>
      </c>
      <c r="D50" s="10"/>
      <c r="E50" s="10" t="s">
        <v>938</v>
      </c>
      <c r="F50" s="3" t="s">
        <v>52</v>
      </c>
      <c r="G50" s="3" t="s">
        <v>1018</v>
      </c>
      <c r="H50" s="3" t="s">
        <v>418</v>
      </c>
      <c r="I50" s="3" t="s">
        <v>2603</v>
      </c>
      <c r="J50" s="3" t="s">
        <v>2603</v>
      </c>
      <c r="K50" s="4" t="s">
        <v>1877</v>
      </c>
      <c r="L50" s="12" t="s">
        <v>2549</v>
      </c>
      <c r="M50" s="4" t="s">
        <v>1115</v>
      </c>
      <c r="N50" s="4" t="s">
        <v>2652</v>
      </c>
      <c r="O50" s="10" t="s">
        <v>2505</v>
      </c>
      <c r="P50" s="10" t="s">
        <v>2736</v>
      </c>
      <c r="Q50" s="4" t="s">
        <v>1878</v>
      </c>
      <c r="R50" s="6"/>
      <c r="S50" s="4" t="s">
        <v>1879</v>
      </c>
      <c r="T50" s="4" t="s">
        <v>1880</v>
      </c>
      <c r="U50" s="10" t="s">
        <v>3059</v>
      </c>
      <c r="V50" s="6"/>
      <c r="W50" s="7" t="s">
        <v>49</v>
      </c>
      <c r="X50" s="3" t="s">
        <v>33</v>
      </c>
      <c r="Y50" s="7" t="s">
        <v>49</v>
      </c>
      <c r="Z50" s="3" t="s">
        <v>24</v>
      </c>
      <c r="AA50" s="7" t="s">
        <v>49</v>
      </c>
      <c r="AB50" s="3" t="s">
        <v>2475</v>
      </c>
      <c r="AC50" s="3" t="s">
        <v>3148</v>
      </c>
      <c r="AD50" s="3" t="s">
        <v>21</v>
      </c>
      <c r="AE50" s="6"/>
      <c r="AF50" s="3" t="s">
        <v>21</v>
      </c>
      <c r="AG50" s="3"/>
      <c r="AH50" s="3" t="s">
        <v>27</v>
      </c>
      <c r="AI50" s="3" t="s">
        <v>28</v>
      </c>
      <c r="AJ50" s="3" t="s">
        <v>4700</v>
      </c>
      <c r="AK50" s="3" t="s">
        <v>68</v>
      </c>
      <c r="AL50" s="3" t="s">
        <v>245</v>
      </c>
      <c r="AM50" s="3" t="s">
        <v>2472</v>
      </c>
      <c r="AN50" s="13" t="s">
        <v>3484</v>
      </c>
      <c r="AO50" s="10" t="s">
        <v>3233</v>
      </c>
      <c r="AP50" s="3" t="s">
        <v>2483</v>
      </c>
      <c r="AQ50" s="8" t="s">
        <v>3485</v>
      </c>
      <c r="AR50" s="10" t="s">
        <v>2472</v>
      </c>
      <c r="AS50" s="10"/>
      <c r="AT50" s="8" t="s">
        <v>3486</v>
      </c>
      <c r="AU50" s="8" t="s">
        <v>2568</v>
      </c>
      <c r="AV50" s="8" t="s">
        <v>3144</v>
      </c>
      <c r="AW50" s="3" t="s">
        <v>3233</v>
      </c>
      <c r="AX50" s="8"/>
      <c r="AY50" s="8"/>
      <c r="AZ50" s="8" t="s">
        <v>3487</v>
      </c>
      <c r="BA50" s="134" t="s">
        <v>3488</v>
      </c>
      <c r="BB50" s="134" t="s">
        <v>3489</v>
      </c>
      <c r="BC50" s="3" t="s">
        <v>1080</v>
      </c>
      <c r="BD50" s="3"/>
      <c r="BE50" s="8" t="s">
        <v>3490</v>
      </c>
      <c r="BF50" s="3" t="s">
        <v>937</v>
      </c>
      <c r="BG50" s="8" t="s">
        <v>3491</v>
      </c>
      <c r="BH50" s="13" t="s">
        <v>3492</v>
      </c>
      <c r="BI50" s="133" t="s">
        <v>963</v>
      </c>
      <c r="BJ50" s="3" t="s">
        <v>97</v>
      </c>
      <c r="BK50" s="8" t="s">
        <v>3493</v>
      </c>
      <c r="BL50" s="3" t="s">
        <v>3494</v>
      </c>
      <c r="BM50" s="3" t="s">
        <v>21</v>
      </c>
      <c r="BN50" s="3"/>
      <c r="BO50" s="3"/>
      <c r="BP50" s="3" t="s">
        <v>21</v>
      </c>
      <c r="BQ50" s="3"/>
      <c r="BR50" s="3"/>
      <c r="BS50" s="2"/>
      <c r="BT50" s="131" t="s">
        <v>3233</v>
      </c>
      <c r="BU50" s="2"/>
      <c r="BV50" s="165"/>
      <c r="BW50" s="169"/>
      <c r="BX50" s="169"/>
      <c r="BY50" s="2"/>
      <c r="BZ50" s="188"/>
    </row>
    <row r="51" spans="1:78" s="29" customFormat="1" ht="54.75" customHeight="1" x14ac:dyDescent="0.25">
      <c r="A51" s="13" t="s">
        <v>5042</v>
      </c>
      <c r="B51" s="2" t="s">
        <v>419</v>
      </c>
      <c r="C51" s="10" t="s">
        <v>938</v>
      </c>
      <c r="D51" s="10"/>
      <c r="E51" s="10" t="s">
        <v>938</v>
      </c>
      <c r="F51" s="3" t="s">
        <v>52</v>
      </c>
      <c r="G51" s="3" t="s">
        <v>1049</v>
      </c>
      <c r="H51" s="3" t="s">
        <v>420</v>
      </c>
      <c r="I51" s="3" t="s">
        <v>2603</v>
      </c>
      <c r="J51" s="3" t="s">
        <v>2603</v>
      </c>
      <c r="K51" s="4" t="s">
        <v>2075</v>
      </c>
      <c r="L51" s="5" t="s">
        <v>2076</v>
      </c>
      <c r="M51" s="4" t="s">
        <v>1115</v>
      </c>
      <c r="N51" s="4" t="s">
        <v>2653</v>
      </c>
      <c r="O51" s="10" t="s">
        <v>2505</v>
      </c>
      <c r="P51" s="10" t="s">
        <v>1049</v>
      </c>
      <c r="Q51" s="4" t="s">
        <v>2077</v>
      </c>
      <c r="R51" s="6"/>
      <c r="S51" s="4" t="s">
        <v>2078</v>
      </c>
      <c r="T51" s="4" t="s">
        <v>2079</v>
      </c>
      <c r="U51" s="10" t="s">
        <v>3061</v>
      </c>
      <c r="V51" s="6"/>
      <c r="W51" s="7" t="s">
        <v>49</v>
      </c>
      <c r="X51" s="3" t="s">
        <v>33</v>
      </c>
      <c r="Y51" s="7" t="s">
        <v>49</v>
      </c>
      <c r="Z51" s="3" t="s">
        <v>24</v>
      </c>
      <c r="AA51" s="7" t="s">
        <v>49</v>
      </c>
      <c r="AB51" s="3" t="s">
        <v>2475</v>
      </c>
      <c r="AC51" s="3" t="s">
        <v>3148</v>
      </c>
      <c r="AD51" s="3" t="s">
        <v>21</v>
      </c>
      <c r="AE51" s="6"/>
      <c r="AF51" s="3" t="s">
        <v>21</v>
      </c>
      <c r="AG51" s="3"/>
      <c r="AH51" s="3" t="s">
        <v>27</v>
      </c>
      <c r="AI51" s="3" t="s">
        <v>28</v>
      </c>
      <c r="AJ51" s="3" t="s">
        <v>4700</v>
      </c>
      <c r="AK51" s="3" t="s">
        <v>68</v>
      </c>
      <c r="AL51" s="3" t="s">
        <v>245</v>
      </c>
      <c r="AM51" s="3" t="s">
        <v>2472</v>
      </c>
      <c r="AN51" s="13" t="s">
        <v>3519</v>
      </c>
      <c r="AO51" s="10" t="s">
        <v>3233</v>
      </c>
      <c r="AP51" s="3" t="s">
        <v>2483</v>
      </c>
      <c r="AQ51" s="8" t="s">
        <v>3519</v>
      </c>
      <c r="AR51" s="10" t="s">
        <v>2472</v>
      </c>
      <c r="AS51" s="10"/>
      <c r="AT51" s="8" t="s">
        <v>3486</v>
      </c>
      <c r="AU51" s="8" t="s">
        <v>2568</v>
      </c>
      <c r="AV51" s="8" t="s">
        <v>3144</v>
      </c>
      <c r="AW51" s="8" t="s">
        <v>3233</v>
      </c>
      <c r="AX51" s="8"/>
      <c r="AY51" s="8"/>
      <c r="AZ51" s="3" t="s">
        <v>2416</v>
      </c>
      <c r="BA51" s="44">
        <v>43393</v>
      </c>
      <c r="BB51" s="8" t="s">
        <v>3144</v>
      </c>
      <c r="BC51" s="3" t="s">
        <v>2417</v>
      </c>
      <c r="BD51" s="3"/>
      <c r="BE51" s="8" t="s">
        <v>3490</v>
      </c>
      <c r="BF51" s="3" t="s">
        <v>937</v>
      </c>
      <c r="BG51" s="8" t="s">
        <v>3520</v>
      </c>
      <c r="BH51" s="13" t="s">
        <v>3489</v>
      </c>
      <c r="BI51" s="133" t="s">
        <v>963</v>
      </c>
      <c r="BJ51" s="3" t="s">
        <v>97</v>
      </c>
      <c r="BK51" s="8" t="s">
        <v>3482</v>
      </c>
      <c r="BL51" s="3" t="s">
        <v>3494</v>
      </c>
      <c r="BM51" s="3"/>
      <c r="BN51" s="3"/>
      <c r="BO51" s="3"/>
      <c r="BP51" s="3" t="s">
        <v>5530</v>
      </c>
      <c r="BQ51" s="8" t="s">
        <v>5774</v>
      </c>
      <c r="BR51" s="3" t="s">
        <v>4470</v>
      </c>
      <c r="BS51" s="26" t="s">
        <v>3521</v>
      </c>
      <c r="BT51" s="131" t="s">
        <v>3233</v>
      </c>
      <c r="BU51" s="26"/>
      <c r="BV51" s="164"/>
      <c r="BW51" s="169"/>
      <c r="BX51" s="169"/>
      <c r="BY51" s="26"/>
      <c r="BZ51" s="188"/>
    </row>
    <row r="52" spans="1:78" s="29" customFormat="1" ht="40.15" customHeight="1" x14ac:dyDescent="0.25">
      <c r="A52" s="13" t="s">
        <v>5043</v>
      </c>
      <c r="B52" s="2" t="s">
        <v>421</v>
      </c>
      <c r="C52" s="10" t="s">
        <v>938</v>
      </c>
      <c r="D52" s="10"/>
      <c r="E52" s="10" t="s">
        <v>938</v>
      </c>
      <c r="F52" s="3" t="s">
        <v>52</v>
      </c>
      <c r="G52" s="3" t="s">
        <v>1050</v>
      </c>
      <c r="H52" s="3" t="s">
        <v>422</v>
      </c>
      <c r="I52" s="3" t="s">
        <v>2603</v>
      </c>
      <c r="J52" s="3" t="s">
        <v>2603</v>
      </c>
      <c r="K52" s="4" t="s">
        <v>2104</v>
      </c>
      <c r="L52" s="5" t="s">
        <v>2105</v>
      </c>
      <c r="M52" s="4" t="s">
        <v>1115</v>
      </c>
      <c r="N52" s="4" t="s">
        <v>2652</v>
      </c>
      <c r="O52" s="10" t="s">
        <v>2505</v>
      </c>
      <c r="P52" s="10" t="s">
        <v>2663</v>
      </c>
      <c r="Q52" s="4" t="s">
        <v>2106</v>
      </c>
      <c r="R52" s="6"/>
      <c r="S52" s="4" t="s">
        <v>2107</v>
      </c>
      <c r="T52" s="4" t="s">
        <v>2108</v>
      </c>
      <c r="U52" s="10" t="s">
        <v>3063</v>
      </c>
      <c r="V52" s="6"/>
      <c r="W52" s="7" t="s">
        <v>168</v>
      </c>
      <c r="X52" s="3" t="s">
        <v>33</v>
      </c>
      <c r="Y52" s="7" t="s">
        <v>168</v>
      </c>
      <c r="Z52" s="3" t="s">
        <v>24</v>
      </c>
      <c r="AA52" s="7" t="s">
        <v>168</v>
      </c>
      <c r="AB52" s="3" t="s">
        <v>2475</v>
      </c>
      <c r="AC52" s="3" t="s">
        <v>3148</v>
      </c>
      <c r="AD52" s="3" t="s">
        <v>21</v>
      </c>
      <c r="AE52" s="6"/>
      <c r="AF52" s="3" t="s">
        <v>21</v>
      </c>
      <c r="AG52" s="3"/>
      <c r="AH52" s="3" t="s">
        <v>27</v>
      </c>
      <c r="AI52" s="3" t="s">
        <v>28</v>
      </c>
      <c r="AJ52" s="3" t="s">
        <v>4700</v>
      </c>
      <c r="AK52" s="3" t="s">
        <v>68</v>
      </c>
      <c r="AL52" s="3" t="s">
        <v>313</v>
      </c>
      <c r="AM52" s="3" t="s">
        <v>3510</v>
      </c>
      <c r="AN52" s="13" t="s">
        <v>3511</v>
      </c>
      <c r="AO52" s="10" t="s">
        <v>3233</v>
      </c>
      <c r="AP52" s="8" t="s">
        <v>3512</v>
      </c>
      <c r="AQ52" s="8" t="s">
        <v>3513</v>
      </c>
      <c r="AR52" s="10" t="s">
        <v>2472</v>
      </c>
      <c r="AS52" s="10"/>
      <c r="AT52" s="3"/>
      <c r="AU52" s="3"/>
      <c r="AV52" s="3"/>
      <c r="AW52" s="3"/>
      <c r="AX52" s="3"/>
      <c r="AY52" s="3"/>
      <c r="AZ52" s="3" t="s">
        <v>2417</v>
      </c>
      <c r="BA52" s="44">
        <v>43294</v>
      </c>
      <c r="BB52" s="44" t="s">
        <v>3441</v>
      </c>
      <c r="BC52" s="3" t="s">
        <v>2417</v>
      </c>
      <c r="BD52" s="3"/>
      <c r="BE52" s="3" t="s">
        <v>963</v>
      </c>
      <c r="BF52" s="3" t="s">
        <v>937</v>
      </c>
      <c r="BG52" s="3" t="s">
        <v>3196</v>
      </c>
      <c r="BH52" s="10" t="s">
        <v>3514</v>
      </c>
      <c r="BI52" s="133" t="s">
        <v>963</v>
      </c>
      <c r="BJ52" s="3" t="s">
        <v>97</v>
      </c>
      <c r="BK52" s="8" t="s">
        <v>3482</v>
      </c>
      <c r="BL52" s="3" t="s">
        <v>3494</v>
      </c>
      <c r="BM52" s="3" t="s">
        <v>21</v>
      </c>
      <c r="BN52" s="3"/>
      <c r="BO52" s="3"/>
      <c r="BP52" s="3" t="s">
        <v>21</v>
      </c>
      <c r="BQ52" s="3"/>
      <c r="BR52" s="3"/>
      <c r="BS52" s="26" t="s">
        <v>3515</v>
      </c>
      <c r="BT52" s="131" t="s">
        <v>3233</v>
      </c>
      <c r="BU52" s="26"/>
      <c r="BV52" s="164"/>
      <c r="BW52" s="169"/>
      <c r="BX52" s="169"/>
      <c r="BY52" s="26"/>
      <c r="BZ52" s="188"/>
    </row>
    <row r="53" spans="1:78" s="29" customFormat="1" ht="45" customHeight="1" x14ac:dyDescent="0.25">
      <c r="A53" s="13" t="s">
        <v>5044</v>
      </c>
      <c r="B53" s="2" t="s">
        <v>464</v>
      </c>
      <c r="C53" s="10" t="s">
        <v>938</v>
      </c>
      <c r="D53" s="10"/>
      <c r="E53" s="10" t="s">
        <v>938</v>
      </c>
      <c r="F53" s="3" t="s">
        <v>19</v>
      </c>
      <c r="G53" s="3" t="s">
        <v>1022</v>
      </c>
      <c r="H53" s="3" t="s">
        <v>465</v>
      </c>
      <c r="I53" s="3" t="s">
        <v>2603</v>
      </c>
      <c r="J53" s="3" t="s">
        <v>2603</v>
      </c>
      <c r="K53" s="4" t="s">
        <v>2181</v>
      </c>
      <c r="L53" s="5" t="s">
        <v>2182</v>
      </c>
      <c r="M53" s="4" t="s">
        <v>1115</v>
      </c>
      <c r="N53" s="4" t="s">
        <v>2652</v>
      </c>
      <c r="O53" s="10" t="s">
        <v>2505</v>
      </c>
      <c r="P53" s="10" t="s">
        <v>2813</v>
      </c>
      <c r="Q53" s="4" t="s">
        <v>2183</v>
      </c>
      <c r="R53" s="6"/>
      <c r="S53" s="4" t="s">
        <v>2184</v>
      </c>
      <c r="T53" s="4" t="s">
        <v>2185</v>
      </c>
      <c r="U53" s="10" t="s">
        <v>3065</v>
      </c>
      <c r="V53" s="6"/>
      <c r="W53" s="7" t="s">
        <v>49</v>
      </c>
      <c r="X53" s="3" t="s">
        <v>33</v>
      </c>
      <c r="Y53" s="7" t="s">
        <v>49</v>
      </c>
      <c r="Z53" s="3" t="s">
        <v>24</v>
      </c>
      <c r="AA53" s="7" t="s">
        <v>49</v>
      </c>
      <c r="AB53" s="3" t="s">
        <v>2475</v>
      </c>
      <c r="AC53" s="3" t="s">
        <v>3148</v>
      </c>
      <c r="AD53" s="3" t="s">
        <v>21</v>
      </c>
      <c r="AE53" s="6"/>
      <c r="AF53" s="3" t="s">
        <v>21</v>
      </c>
      <c r="AG53" s="3"/>
      <c r="AH53" s="3" t="s">
        <v>27</v>
      </c>
      <c r="AI53" s="3" t="s">
        <v>28</v>
      </c>
      <c r="AJ53" s="3" t="s">
        <v>4700</v>
      </c>
      <c r="AK53" s="3" t="s">
        <v>68</v>
      </c>
      <c r="AL53" s="3" t="s">
        <v>217</v>
      </c>
      <c r="AM53" s="13" t="s">
        <v>2472</v>
      </c>
      <c r="AN53" s="13" t="s">
        <v>3531</v>
      </c>
      <c r="AO53" s="10" t="s">
        <v>3233</v>
      </c>
      <c r="AP53" s="3" t="s">
        <v>2483</v>
      </c>
      <c r="AQ53" s="8" t="s">
        <v>3531</v>
      </c>
      <c r="AR53" s="10" t="s">
        <v>2472</v>
      </c>
      <c r="AS53" s="10"/>
      <c r="AT53" s="8" t="s">
        <v>3601</v>
      </c>
      <c r="AU53" s="8" t="s">
        <v>3608</v>
      </c>
      <c r="AV53" s="8" t="s">
        <v>3144</v>
      </c>
      <c r="AW53" s="3" t="s">
        <v>3233</v>
      </c>
      <c r="AX53" s="3"/>
      <c r="AY53" s="3"/>
      <c r="AZ53" s="3" t="s">
        <v>2417</v>
      </c>
      <c r="BA53" s="44">
        <v>43294</v>
      </c>
      <c r="BB53" s="44" t="s">
        <v>3441</v>
      </c>
      <c r="BC53" s="3" t="s">
        <v>2417</v>
      </c>
      <c r="BD53" s="3"/>
      <c r="BE53" s="3" t="s">
        <v>963</v>
      </c>
      <c r="BF53" s="3" t="s">
        <v>937</v>
      </c>
      <c r="BG53" s="3" t="s">
        <v>3194</v>
      </c>
      <c r="BH53" s="10" t="s">
        <v>3144</v>
      </c>
      <c r="BI53" s="3" t="s">
        <v>963</v>
      </c>
      <c r="BJ53" s="3" t="s">
        <v>97</v>
      </c>
      <c r="BK53" s="8" t="s">
        <v>3482</v>
      </c>
      <c r="BL53" s="3" t="s">
        <v>3494</v>
      </c>
      <c r="BM53" s="3" t="s">
        <v>21</v>
      </c>
      <c r="BN53" s="3"/>
      <c r="BO53" s="3"/>
      <c r="BP53" s="3" t="s">
        <v>21</v>
      </c>
      <c r="BQ53" s="3"/>
      <c r="BR53" s="3"/>
      <c r="BS53" s="26" t="s">
        <v>3609</v>
      </c>
      <c r="BT53" s="131" t="s">
        <v>3233</v>
      </c>
      <c r="BU53" s="26"/>
      <c r="BV53" s="164"/>
      <c r="BW53" s="169"/>
      <c r="BX53" s="169"/>
      <c r="BY53" s="26"/>
      <c r="BZ53" s="188"/>
    </row>
    <row r="54" spans="1:78" s="29" customFormat="1" ht="34.5" customHeight="1" x14ac:dyDescent="0.25">
      <c r="A54" s="194"/>
      <c r="B54" s="239" t="s">
        <v>5803</v>
      </c>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1"/>
      <c r="AM54" s="199"/>
      <c r="AN54" s="194"/>
      <c r="AO54" s="195"/>
      <c r="AP54" s="195"/>
      <c r="AQ54" s="194"/>
      <c r="AR54" s="195"/>
      <c r="AS54" s="195"/>
      <c r="AT54" s="199"/>
      <c r="AU54" s="199"/>
      <c r="AV54" s="199"/>
      <c r="AW54" s="199"/>
      <c r="AX54" s="199"/>
      <c r="AY54" s="199"/>
      <c r="AZ54" s="3"/>
      <c r="BA54" s="134"/>
      <c r="BB54" s="44"/>
      <c r="BC54" s="3"/>
      <c r="BD54" s="3"/>
      <c r="BE54" s="8"/>
      <c r="BF54" s="3"/>
      <c r="BG54" s="8"/>
      <c r="BH54" s="21"/>
      <c r="BI54" s="133"/>
      <c r="BJ54" s="19"/>
      <c r="BK54" s="19"/>
      <c r="BL54" s="19"/>
      <c r="BM54" s="19"/>
      <c r="BN54" s="19"/>
      <c r="BO54" s="19"/>
      <c r="BP54" s="19"/>
      <c r="BQ54" s="19"/>
      <c r="BR54" s="19"/>
      <c r="BS54" s="14"/>
      <c r="BT54" s="131"/>
      <c r="BU54" s="14"/>
      <c r="BV54" s="167"/>
      <c r="BW54" s="169"/>
      <c r="BX54" s="169"/>
      <c r="BY54" s="14"/>
      <c r="BZ54" s="188"/>
    </row>
    <row r="55" spans="1:78" s="29" customFormat="1" ht="68.45" customHeight="1" x14ac:dyDescent="0.25">
      <c r="A55" s="13" t="s">
        <v>5045</v>
      </c>
      <c r="B55" s="2" t="s">
        <v>649</v>
      </c>
      <c r="C55" s="10" t="s">
        <v>938</v>
      </c>
      <c r="D55" s="10"/>
      <c r="E55" s="10" t="s">
        <v>938</v>
      </c>
      <c r="F55" s="3" t="s">
        <v>19</v>
      </c>
      <c r="G55" s="3" t="s">
        <v>998</v>
      </c>
      <c r="H55" s="3" t="s">
        <v>650</v>
      </c>
      <c r="I55" s="3" t="s">
        <v>2604</v>
      </c>
      <c r="J55" s="3" t="s">
        <v>2604</v>
      </c>
      <c r="K55" s="4" t="s">
        <v>1640</v>
      </c>
      <c r="L55" s="5" t="s">
        <v>1641</v>
      </c>
      <c r="M55" s="4" t="s">
        <v>1115</v>
      </c>
      <c r="N55" s="4" t="s">
        <v>2652</v>
      </c>
      <c r="O55" s="10" t="s">
        <v>2505</v>
      </c>
      <c r="P55" s="10" t="s">
        <v>2814</v>
      </c>
      <c r="Q55" s="4" t="s">
        <v>1642</v>
      </c>
      <c r="R55" s="6"/>
      <c r="S55" s="4" t="s">
        <v>1643</v>
      </c>
      <c r="T55" s="4" t="s">
        <v>1644</v>
      </c>
      <c r="U55" s="10" t="s">
        <v>3068</v>
      </c>
      <c r="V55" s="6"/>
      <c r="W55" s="7" t="s">
        <v>292</v>
      </c>
      <c r="X55" s="3" t="s">
        <v>33</v>
      </c>
      <c r="Y55" s="7" t="s">
        <v>651</v>
      </c>
      <c r="Z55" s="3" t="s">
        <v>86</v>
      </c>
      <c r="AA55" s="11" t="s">
        <v>2349</v>
      </c>
      <c r="AB55" s="3" t="s">
        <v>4697</v>
      </c>
      <c r="AC55" s="3" t="s">
        <v>2606</v>
      </c>
      <c r="AD55" s="8" t="s">
        <v>4856</v>
      </c>
      <c r="AE55" s="6"/>
      <c r="AF55" s="3" t="s">
        <v>21</v>
      </c>
      <c r="AG55" s="3"/>
      <c r="AH55" s="3" t="s">
        <v>27</v>
      </c>
      <c r="AI55" s="3" t="s">
        <v>28</v>
      </c>
      <c r="AJ55" s="3" t="s">
        <v>3151</v>
      </c>
      <c r="AK55" s="8" t="s">
        <v>3139</v>
      </c>
      <c r="AL55" s="8" t="s">
        <v>4086</v>
      </c>
      <c r="AM55" s="8" t="s">
        <v>3285</v>
      </c>
      <c r="AN55" s="13" t="s">
        <v>4115</v>
      </c>
      <c r="AO55" s="10" t="s">
        <v>3233</v>
      </c>
      <c r="AP55" s="8" t="s">
        <v>2483</v>
      </c>
      <c r="AQ55" s="8" t="s">
        <v>4116</v>
      </c>
      <c r="AR55" s="8" t="s">
        <v>2472</v>
      </c>
      <c r="AS55" s="8"/>
      <c r="AT55" s="8" t="s">
        <v>4090</v>
      </c>
      <c r="AU55" s="8" t="s">
        <v>2568</v>
      </c>
      <c r="AV55" s="8" t="s">
        <v>3144</v>
      </c>
      <c r="AW55" s="8" t="s">
        <v>3233</v>
      </c>
      <c r="AX55" s="8"/>
      <c r="AY55" s="8"/>
      <c r="AZ55" s="13" t="s">
        <v>4098</v>
      </c>
      <c r="BA55" s="13" t="s">
        <v>4117</v>
      </c>
      <c r="BB55" s="13" t="s">
        <v>4118</v>
      </c>
      <c r="BC55" s="10" t="s">
        <v>957</v>
      </c>
      <c r="BD55" s="10" t="s">
        <v>957</v>
      </c>
      <c r="BE55" s="3" t="s">
        <v>32</v>
      </c>
      <c r="BF55" s="3" t="s">
        <v>32</v>
      </c>
      <c r="BG55" s="13" t="s">
        <v>4092</v>
      </c>
      <c r="BH55" s="10" t="s">
        <v>3290</v>
      </c>
      <c r="BI55" s="3" t="s">
        <v>32</v>
      </c>
      <c r="BJ55" s="3" t="s">
        <v>21</v>
      </c>
      <c r="BK55" s="3"/>
      <c r="BL55" s="3"/>
      <c r="BM55" s="3" t="s">
        <v>21</v>
      </c>
      <c r="BN55" s="3"/>
      <c r="BO55" s="3"/>
      <c r="BP55" s="3" t="s">
        <v>21</v>
      </c>
      <c r="BQ55" s="3"/>
      <c r="BR55" s="3"/>
      <c r="BS55" s="26" t="s">
        <v>5628</v>
      </c>
      <c r="BT55" s="131" t="s">
        <v>3233</v>
      </c>
      <c r="BU55" s="170" t="s">
        <v>938</v>
      </c>
      <c r="BV55" s="171"/>
      <c r="BW55" s="172" t="s">
        <v>5762</v>
      </c>
      <c r="BX55" s="173" t="s">
        <v>5700</v>
      </c>
      <c r="BY55" s="26"/>
      <c r="BZ55" s="188">
        <v>3</v>
      </c>
    </row>
    <row r="56" spans="1:78" s="29" customFormat="1" ht="67.150000000000006" customHeight="1" x14ac:dyDescent="0.25">
      <c r="A56" s="13" t="s">
        <v>5046</v>
      </c>
      <c r="B56" s="2" t="s">
        <v>69</v>
      </c>
      <c r="C56" s="10" t="s">
        <v>938</v>
      </c>
      <c r="D56" s="10"/>
      <c r="E56" s="10" t="s">
        <v>938</v>
      </c>
      <c r="F56" s="3" t="s">
        <v>52</v>
      </c>
      <c r="G56" s="3" t="s">
        <v>1022</v>
      </c>
      <c r="H56" s="3" t="s">
        <v>70</v>
      </c>
      <c r="I56" s="3" t="s">
        <v>2604</v>
      </c>
      <c r="J56" s="3" t="s">
        <v>2604</v>
      </c>
      <c r="K56" s="4" t="s">
        <v>2238</v>
      </c>
      <c r="L56" s="5" t="s">
        <v>2239</v>
      </c>
      <c r="M56" s="4" t="s">
        <v>1130</v>
      </c>
      <c r="N56" s="4" t="s">
        <v>2652</v>
      </c>
      <c r="O56" s="10" t="s">
        <v>2505</v>
      </c>
      <c r="P56" s="10" t="s">
        <v>2759</v>
      </c>
      <c r="Q56" s="4" t="s">
        <v>2240</v>
      </c>
      <c r="R56" s="6"/>
      <c r="S56" s="4" t="s">
        <v>2241</v>
      </c>
      <c r="T56" s="4" t="s">
        <v>2242</v>
      </c>
      <c r="U56" s="10" t="s">
        <v>3067</v>
      </c>
      <c r="V56" s="6"/>
      <c r="W56" s="7" t="s">
        <v>71</v>
      </c>
      <c r="X56" s="3" t="s">
        <v>33</v>
      </c>
      <c r="Y56" s="7" t="s">
        <v>71</v>
      </c>
      <c r="Z56" s="3" t="s">
        <v>24</v>
      </c>
      <c r="AA56" s="7" t="s">
        <v>71</v>
      </c>
      <c r="AB56" s="3" t="s">
        <v>4690</v>
      </c>
      <c r="AC56" s="3" t="s">
        <v>5552</v>
      </c>
      <c r="AD56" s="7"/>
      <c r="AE56" s="6"/>
      <c r="AF56" s="3" t="s">
        <v>21</v>
      </c>
      <c r="AG56" s="3"/>
      <c r="AH56" s="3" t="s">
        <v>27</v>
      </c>
      <c r="AI56" s="3" t="s">
        <v>28</v>
      </c>
      <c r="AJ56" s="3" t="s">
        <v>3130</v>
      </c>
      <c r="AK56" s="8" t="s">
        <v>3258</v>
      </c>
      <c r="AL56" s="8" t="s">
        <v>4141</v>
      </c>
      <c r="AM56" s="8" t="s">
        <v>4142</v>
      </c>
      <c r="AN56" s="13" t="s">
        <v>4143</v>
      </c>
      <c r="AO56" s="13" t="s">
        <v>5773</v>
      </c>
      <c r="AP56" s="8" t="s">
        <v>3711</v>
      </c>
      <c r="AQ56" s="8" t="s">
        <v>4145</v>
      </c>
      <c r="AR56" s="8" t="s">
        <v>4146</v>
      </c>
      <c r="AS56" s="8"/>
      <c r="AT56" s="8" t="s">
        <v>4090</v>
      </c>
      <c r="AU56" s="8" t="s">
        <v>2568</v>
      </c>
      <c r="AV56" s="8" t="s">
        <v>3144</v>
      </c>
      <c r="AW56" s="8" t="s">
        <v>3233</v>
      </c>
      <c r="AX56" s="8"/>
      <c r="AY56" s="8"/>
      <c r="AZ56" s="10" t="s">
        <v>1080</v>
      </c>
      <c r="BA56" s="13" t="s">
        <v>4147</v>
      </c>
      <c r="BB56" s="13" t="s">
        <v>3356</v>
      </c>
      <c r="BC56" s="10" t="s">
        <v>1080</v>
      </c>
      <c r="BD56" s="10"/>
      <c r="BE56" s="8" t="s">
        <v>5777</v>
      </c>
      <c r="BF56" s="3" t="s">
        <v>48</v>
      </c>
      <c r="BG56" s="13" t="s">
        <v>5779</v>
      </c>
      <c r="BH56" s="13" t="s">
        <v>5778</v>
      </c>
      <c r="BI56" s="10" t="s">
        <v>48</v>
      </c>
      <c r="BJ56" s="135" t="s">
        <v>45</v>
      </c>
      <c r="BK56" s="3"/>
      <c r="BL56" s="3"/>
      <c r="BM56" s="3" t="s">
        <v>21</v>
      </c>
      <c r="BN56" s="3"/>
      <c r="BO56" s="3"/>
      <c r="BP56" s="3" t="s">
        <v>4148</v>
      </c>
      <c r="BQ56" s="8" t="s">
        <v>4149</v>
      </c>
      <c r="BR56" s="3" t="s">
        <v>4150</v>
      </c>
      <c r="BS56" s="26" t="s">
        <v>4151</v>
      </c>
      <c r="BT56" s="131" t="s">
        <v>3233</v>
      </c>
      <c r="BU56" s="26"/>
      <c r="BV56" s="164"/>
      <c r="BW56" s="169"/>
      <c r="BX56" s="169"/>
      <c r="BY56" s="26"/>
      <c r="BZ56" s="188"/>
    </row>
    <row r="57" spans="1:78" s="29" customFormat="1" ht="40.15" customHeight="1" x14ac:dyDescent="0.25">
      <c r="A57" s="13" t="s">
        <v>5047</v>
      </c>
      <c r="B57" s="2" t="s">
        <v>666</v>
      </c>
      <c r="C57" s="10" t="s">
        <v>938</v>
      </c>
      <c r="D57" s="10"/>
      <c r="E57" s="10" t="s">
        <v>938</v>
      </c>
      <c r="F57" s="3" t="s">
        <v>52</v>
      </c>
      <c r="G57" s="3" t="s">
        <v>995</v>
      </c>
      <c r="H57" s="3" t="s">
        <v>667</v>
      </c>
      <c r="I57" s="3" t="s">
        <v>2604</v>
      </c>
      <c r="J57" s="3" t="s">
        <v>2604</v>
      </c>
      <c r="K57" s="4" t="s">
        <v>1156</v>
      </c>
      <c r="L57" s="5" t="s">
        <v>1157</v>
      </c>
      <c r="M57" s="4" t="s">
        <v>1116</v>
      </c>
      <c r="N57" s="4" t="s">
        <v>2652</v>
      </c>
      <c r="O57" s="10" t="s">
        <v>2505</v>
      </c>
      <c r="P57" s="10" t="s">
        <v>2817</v>
      </c>
      <c r="Q57" s="4" t="s">
        <v>1158</v>
      </c>
      <c r="R57" s="6"/>
      <c r="S57" s="4" t="s">
        <v>1159</v>
      </c>
      <c r="T57" s="4" t="s">
        <v>21</v>
      </c>
      <c r="U57" s="10" t="s">
        <v>3071</v>
      </c>
      <c r="V57" s="6"/>
      <c r="W57" s="7" t="s">
        <v>198</v>
      </c>
      <c r="X57" s="3" t="s">
        <v>33</v>
      </c>
      <c r="Y57" s="7" t="s">
        <v>198</v>
      </c>
      <c r="Z57" s="3" t="s">
        <v>86</v>
      </c>
      <c r="AA57" s="7" t="s">
        <v>198</v>
      </c>
      <c r="AB57" s="3" t="s">
        <v>2475</v>
      </c>
      <c r="AC57" s="3" t="s">
        <v>3148</v>
      </c>
      <c r="AD57" s="3" t="s">
        <v>21</v>
      </c>
      <c r="AE57" s="6"/>
      <c r="AF57" s="3" t="s">
        <v>21</v>
      </c>
      <c r="AG57" s="3"/>
      <c r="AH57" s="3" t="s">
        <v>27</v>
      </c>
      <c r="AI57" s="3" t="s">
        <v>28</v>
      </c>
      <c r="AJ57" s="3" t="s">
        <v>4700</v>
      </c>
      <c r="AK57" s="3" t="s">
        <v>68</v>
      </c>
      <c r="AL57" s="3" t="s">
        <v>668</v>
      </c>
      <c r="AM57" s="3" t="s">
        <v>2472</v>
      </c>
      <c r="AN57" s="13" t="s">
        <v>4136</v>
      </c>
      <c r="AO57" s="10" t="s">
        <v>3233</v>
      </c>
      <c r="AP57" s="8" t="s">
        <v>2483</v>
      </c>
      <c r="AQ57" s="8" t="s">
        <v>4136</v>
      </c>
      <c r="AR57" s="8" t="s">
        <v>2472</v>
      </c>
      <c r="AS57" s="8"/>
      <c r="AT57" s="8" t="s">
        <v>4090</v>
      </c>
      <c r="AU57" s="8" t="s">
        <v>2568</v>
      </c>
      <c r="AV57" s="8" t="s">
        <v>3144</v>
      </c>
      <c r="AW57" s="8" t="s">
        <v>3233</v>
      </c>
      <c r="AX57" s="8"/>
      <c r="AY57" s="8"/>
      <c r="AZ57" s="8" t="s">
        <v>4098</v>
      </c>
      <c r="BA57" s="13" t="s">
        <v>4137</v>
      </c>
      <c r="BB57" s="13" t="s">
        <v>4138</v>
      </c>
      <c r="BC57" s="3" t="s">
        <v>957</v>
      </c>
      <c r="BD57" s="3" t="s">
        <v>957</v>
      </c>
      <c r="BE57" s="3" t="s">
        <v>963</v>
      </c>
      <c r="BF57" s="3" t="s">
        <v>963</v>
      </c>
      <c r="BG57" s="13" t="s">
        <v>4139</v>
      </c>
      <c r="BH57" s="10" t="s">
        <v>3353</v>
      </c>
      <c r="BI57" s="3" t="s">
        <v>963</v>
      </c>
      <c r="BJ57" s="3" t="s">
        <v>97</v>
      </c>
      <c r="BK57" s="8" t="s">
        <v>3829</v>
      </c>
      <c r="BL57" s="3" t="s">
        <v>3494</v>
      </c>
      <c r="BM57" s="3" t="s">
        <v>21</v>
      </c>
      <c r="BN57" s="3"/>
      <c r="BO57" s="3"/>
      <c r="BP57" s="3" t="s">
        <v>21</v>
      </c>
      <c r="BQ57" s="3"/>
      <c r="BR57" s="3"/>
      <c r="BS57" s="26" t="s">
        <v>4140</v>
      </c>
      <c r="BT57" s="131" t="s">
        <v>3233</v>
      </c>
      <c r="BU57" s="26"/>
      <c r="BV57" s="164"/>
      <c r="BW57" s="169"/>
      <c r="BX57" s="169"/>
      <c r="BY57" s="26"/>
      <c r="BZ57" s="188"/>
    </row>
    <row r="58" spans="1:78" s="29" customFormat="1" ht="67.150000000000006" customHeight="1" x14ac:dyDescent="0.25">
      <c r="A58" s="13" t="s">
        <v>5048</v>
      </c>
      <c r="B58" s="2" t="s">
        <v>517</v>
      </c>
      <c r="C58" s="10" t="s">
        <v>938</v>
      </c>
      <c r="D58" s="10"/>
      <c r="E58" s="10" t="s">
        <v>938</v>
      </c>
      <c r="F58" s="3" t="s">
        <v>52</v>
      </c>
      <c r="G58" s="3" t="s">
        <v>992</v>
      </c>
      <c r="H58" s="3" t="s">
        <v>518</v>
      </c>
      <c r="I58" s="3" t="s">
        <v>2604</v>
      </c>
      <c r="J58" s="3" t="s">
        <v>2604</v>
      </c>
      <c r="K58" s="4" t="s">
        <v>1383</v>
      </c>
      <c r="L58" s="5" t="s">
        <v>1384</v>
      </c>
      <c r="M58" s="4" t="s">
        <v>1385</v>
      </c>
      <c r="N58" s="4" t="s">
        <v>2652</v>
      </c>
      <c r="O58" s="10" t="s">
        <v>2505</v>
      </c>
      <c r="P58" s="10" t="s">
        <v>2812</v>
      </c>
      <c r="Q58" s="4" t="s">
        <v>1386</v>
      </c>
      <c r="R58" s="6"/>
      <c r="S58" s="4" t="s">
        <v>1387</v>
      </c>
      <c r="T58" s="4" t="s">
        <v>21</v>
      </c>
      <c r="U58" s="10" t="e">
        <v>#N/A</v>
      </c>
      <c r="V58" s="6"/>
      <c r="W58" s="7" t="s">
        <v>124</v>
      </c>
      <c r="X58" s="3" t="s">
        <v>33</v>
      </c>
      <c r="Y58" s="7" t="s">
        <v>121</v>
      </c>
      <c r="Z58" s="3" t="s">
        <v>86</v>
      </c>
      <c r="AA58" s="7" t="s">
        <v>519</v>
      </c>
      <c r="AB58" s="3" t="s">
        <v>2475</v>
      </c>
      <c r="AC58" s="3" t="s">
        <v>3148</v>
      </c>
      <c r="AD58" s="3" t="s">
        <v>21</v>
      </c>
      <c r="AE58" s="6"/>
      <c r="AF58" s="3" t="s">
        <v>21</v>
      </c>
      <c r="AG58" s="3"/>
      <c r="AH58" s="3" t="s">
        <v>27</v>
      </c>
      <c r="AI58" s="3" t="s">
        <v>28</v>
      </c>
      <c r="AJ58" s="3" t="s">
        <v>3151</v>
      </c>
      <c r="AK58" s="8" t="s">
        <v>3139</v>
      </c>
      <c r="AL58" s="8" t="s">
        <v>4086</v>
      </c>
      <c r="AM58" s="8" t="s">
        <v>3285</v>
      </c>
      <c r="AN58" s="13" t="s">
        <v>4130</v>
      </c>
      <c r="AO58" s="13" t="s">
        <v>3233</v>
      </c>
      <c r="AP58" s="8" t="s">
        <v>2483</v>
      </c>
      <c r="AQ58" s="8" t="s">
        <v>3310</v>
      </c>
      <c r="AR58" s="8" t="s">
        <v>2472</v>
      </c>
      <c r="AS58" s="8"/>
      <c r="AT58" s="8" t="s">
        <v>4090</v>
      </c>
      <c r="AU58" s="8" t="s">
        <v>2568</v>
      </c>
      <c r="AV58" s="8" t="s">
        <v>3144</v>
      </c>
      <c r="AW58" s="8" t="s">
        <v>3233</v>
      </c>
      <c r="AX58" s="8"/>
      <c r="AY58" s="8"/>
      <c r="AZ58" s="8" t="s">
        <v>4098</v>
      </c>
      <c r="BA58" s="13" t="s">
        <v>4131</v>
      </c>
      <c r="BB58" s="13" t="s">
        <v>4132</v>
      </c>
      <c r="BC58" s="3" t="s">
        <v>957</v>
      </c>
      <c r="BD58" s="3" t="s">
        <v>957</v>
      </c>
      <c r="BE58" s="8" t="s">
        <v>3372</v>
      </c>
      <c r="BF58" s="3" t="s">
        <v>32</v>
      </c>
      <c r="BG58" s="13" t="s">
        <v>4133</v>
      </c>
      <c r="BH58" s="13" t="s">
        <v>4134</v>
      </c>
      <c r="BI58" s="3" t="s">
        <v>32</v>
      </c>
      <c r="BJ58" s="3" t="s">
        <v>21</v>
      </c>
      <c r="BK58" s="3"/>
      <c r="BL58" s="3"/>
      <c r="BM58" s="3" t="s">
        <v>21</v>
      </c>
      <c r="BN58" s="3"/>
      <c r="BO58" s="3"/>
      <c r="BP58" s="3" t="s">
        <v>21</v>
      </c>
      <c r="BQ58" s="3"/>
      <c r="BR58" s="3"/>
      <c r="BS58" s="26" t="s">
        <v>4135</v>
      </c>
      <c r="BT58" s="131" t="s">
        <v>3233</v>
      </c>
      <c r="BU58" s="170" t="s">
        <v>938</v>
      </c>
      <c r="BV58" s="171"/>
      <c r="BW58" s="172" t="s">
        <v>5764</v>
      </c>
      <c r="BX58" s="173" t="s">
        <v>5700</v>
      </c>
      <c r="BY58" s="26"/>
      <c r="BZ58" s="188">
        <v>3</v>
      </c>
    </row>
    <row r="59" spans="1:78" s="29" customFormat="1" ht="40.15" customHeight="1" x14ac:dyDescent="0.25">
      <c r="A59" s="13" t="s">
        <v>5049</v>
      </c>
      <c r="B59" s="2" t="s">
        <v>664</v>
      </c>
      <c r="C59" s="10" t="s">
        <v>938</v>
      </c>
      <c r="D59" s="10"/>
      <c r="E59" s="10" t="s">
        <v>938</v>
      </c>
      <c r="F59" s="3" t="s">
        <v>52</v>
      </c>
      <c r="G59" s="3" t="s">
        <v>996</v>
      </c>
      <c r="H59" s="3" t="s">
        <v>665</v>
      </c>
      <c r="I59" s="3" t="s">
        <v>2604</v>
      </c>
      <c r="J59" s="3" t="s">
        <v>2604</v>
      </c>
      <c r="K59" s="4" t="s">
        <v>1740</v>
      </c>
      <c r="L59" s="5" t="s">
        <v>1741</v>
      </c>
      <c r="M59" s="4" t="s">
        <v>1115</v>
      </c>
      <c r="N59" s="4" t="s">
        <v>2652</v>
      </c>
      <c r="O59" s="10" t="s">
        <v>2655</v>
      </c>
      <c r="P59" s="10" t="s">
        <v>2819</v>
      </c>
      <c r="Q59" s="4" t="s">
        <v>1742</v>
      </c>
      <c r="R59" s="6"/>
      <c r="S59" s="4" t="s">
        <v>1743</v>
      </c>
      <c r="T59" s="4" t="s">
        <v>1744</v>
      </c>
      <c r="U59" s="10" t="s">
        <v>3073</v>
      </c>
      <c r="V59" s="6"/>
      <c r="W59" s="7" t="s">
        <v>292</v>
      </c>
      <c r="X59" s="3" t="s">
        <v>33</v>
      </c>
      <c r="Y59" s="7" t="s">
        <v>292</v>
      </c>
      <c r="Z59" s="3" t="s">
        <v>86</v>
      </c>
      <c r="AA59" s="7" t="s">
        <v>292</v>
      </c>
      <c r="AB59" s="3" t="s">
        <v>2475</v>
      </c>
      <c r="AC59" s="3" t="s">
        <v>3148</v>
      </c>
      <c r="AD59" s="3" t="s">
        <v>21</v>
      </c>
      <c r="AE59" s="6"/>
      <c r="AF59" s="3" t="s">
        <v>21</v>
      </c>
      <c r="AG59" s="3"/>
      <c r="AH59" s="3" t="s">
        <v>27</v>
      </c>
      <c r="AI59" s="3" t="s">
        <v>28</v>
      </c>
      <c r="AJ59" s="3" t="s">
        <v>4700</v>
      </c>
      <c r="AK59" s="3" t="s">
        <v>68</v>
      </c>
      <c r="AL59" s="3" t="s">
        <v>443</v>
      </c>
      <c r="AM59" s="3" t="s">
        <v>2472</v>
      </c>
      <c r="AN59" s="13" t="s">
        <v>4103</v>
      </c>
      <c r="AO59" s="10" t="s">
        <v>3233</v>
      </c>
      <c r="AP59" s="8" t="s">
        <v>2488</v>
      </c>
      <c r="AQ59" s="8" t="s">
        <v>1728</v>
      </c>
      <c r="AR59" s="3" t="s">
        <v>2472</v>
      </c>
      <c r="AS59" s="3"/>
      <c r="AT59" s="3"/>
      <c r="AU59" s="3"/>
      <c r="AV59" s="3"/>
      <c r="AW59" s="3"/>
      <c r="AX59" s="3"/>
      <c r="AY59" s="3"/>
      <c r="AZ59" s="8" t="s">
        <v>957</v>
      </c>
      <c r="BA59" s="13" t="s">
        <v>4104</v>
      </c>
      <c r="BB59" s="13" t="s">
        <v>4072</v>
      </c>
      <c r="BC59" s="3" t="s">
        <v>957</v>
      </c>
      <c r="BD59" s="3" t="s">
        <v>957</v>
      </c>
      <c r="BE59" s="3" t="s">
        <v>963</v>
      </c>
      <c r="BF59" s="3" t="s">
        <v>937</v>
      </c>
      <c r="BG59" s="13" t="s">
        <v>4105</v>
      </c>
      <c r="BH59" s="10" t="s">
        <v>4106</v>
      </c>
      <c r="BI59" s="3" t="s">
        <v>963</v>
      </c>
      <c r="BJ59" s="3" t="s">
        <v>97</v>
      </c>
      <c r="BK59" s="8" t="s">
        <v>3436</v>
      </c>
      <c r="BL59" s="3" t="s">
        <v>3494</v>
      </c>
      <c r="BM59" s="3" t="s">
        <v>21</v>
      </c>
      <c r="BN59" s="3"/>
      <c r="BO59" s="3"/>
      <c r="BP59" s="3" t="s">
        <v>21</v>
      </c>
      <c r="BQ59" s="3"/>
      <c r="BR59" s="3"/>
      <c r="BS59" s="26" t="s">
        <v>3309</v>
      </c>
      <c r="BT59" s="131" t="s">
        <v>3233</v>
      </c>
      <c r="BU59" s="26"/>
      <c r="BV59" s="164"/>
      <c r="BW59" s="169"/>
      <c r="BX59" s="169"/>
      <c r="BY59" s="26"/>
      <c r="BZ59" s="188"/>
    </row>
    <row r="60" spans="1:78" s="29" customFormat="1" ht="29.25" customHeight="1" x14ac:dyDescent="0.25">
      <c r="A60" s="194"/>
      <c r="B60" s="239" t="s">
        <v>5804</v>
      </c>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1"/>
      <c r="AM60" s="201"/>
      <c r="AN60" s="194"/>
      <c r="AO60" s="195"/>
      <c r="AP60" s="194"/>
      <c r="AQ60" s="194"/>
      <c r="AR60" s="194"/>
      <c r="AS60" s="194"/>
      <c r="AT60" s="197"/>
      <c r="AU60" s="197"/>
      <c r="AV60" s="197"/>
      <c r="AW60" s="197"/>
      <c r="AX60" s="197"/>
      <c r="AY60" s="197"/>
      <c r="AZ60" s="10"/>
      <c r="BA60" s="13"/>
      <c r="BB60" s="10"/>
      <c r="BC60" s="10"/>
      <c r="BD60" s="10"/>
      <c r="BE60" s="13"/>
      <c r="BF60" s="3"/>
      <c r="BG60" s="13"/>
      <c r="BH60" s="13"/>
      <c r="BI60" s="10"/>
      <c r="BJ60" s="10"/>
      <c r="BK60" s="10"/>
      <c r="BL60" s="10"/>
      <c r="BM60" s="10"/>
      <c r="BN60" s="10"/>
      <c r="BO60" s="10"/>
      <c r="BP60" s="10"/>
      <c r="BQ60" s="10"/>
      <c r="BR60" s="10"/>
      <c r="BS60" s="26"/>
      <c r="BT60" s="131"/>
      <c r="BU60" s="170"/>
      <c r="BV60" s="171"/>
      <c r="BW60" s="176"/>
      <c r="BX60" s="176"/>
      <c r="BY60" s="26"/>
      <c r="BZ60" s="188"/>
    </row>
    <row r="61" spans="1:78" s="29" customFormat="1" ht="54.6" customHeight="1" x14ac:dyDescent="0.25">
      <c r="A61" s="13" t="s">
        <v>5050</v>
      </c>
      <c r="B61" s="2" t="s">
        <v>452</v>
      </c>
      <c r="C61" s="10" t="s">
        <v>938</v>
      </c>
      <c r="D61" s="10"/>
      <c r="E61" s="10" t="s">
        <v>938</v>
      </c>
      <c r="F61" s="3" t="s">
        <v>19</v>
      </c>
      <c r="G61" s="3" t="s">
        <v>1016</v>
      </c>
      <c r="H61" s="3" t="s">
        <v>453</v>
      </c>
      <c r="I61" s="3" t="s">
        <v>2605</v>
      </c>
      <c r="J61" s="3" t="s">
        <v>2605</v>
      </c>
      <c r="K61" s="4" t="s">
        <v>1248</v>
      </c>
      <c r="L61" s="5" t="s">
        <v>1249</v>
      </c>
      <c r="M61" s="4" t="s">
        <v>1115</v>
      </c>
      <c r="N61" s="4" t="s">
        <v>2652</v>
      </c>
      <c r="O61" s="10" t="s">
        <v>2505</v>
      </c>
      <c r="P61" s="10" t="s">
        <v>2824</v>
      </c>
      <c r="Q61" s="4" t="s">
        <v>1250</v>
      </c>
      <c r="R61" s="6"/>
      <c r="S61" s="4" t="s">
        <v>1251</v>
      </c>
      <c r="T61" s="19" t="s">
        <v>1252</v>
      </c>
      <c r="U61" s="10" t="s">
        <v>3078</v>
      </c>
      <c r="V61" s="6"/>
      <c r="W61" s="7" t="s">
        <v>132</v>
      </c>
      <c r="X61" s="3" t="s">
        <v>33</v>
      </c>
      <c r="Y61" s="7" t="s">
        <v>121</v>
      </c>
      <c r="Z61" s="3" t="s">
        <v>86</v>
      </c>
      <c r="AA61" s="7" t="s">
        <v>454</v>
      </c>
      <c r="AB61" s="3" t="s">
        <v>2475</v>
      </c>
      <c r="AC61" s="3" t="s">
        <v>3148</v>
      </c>
      <c r="AD61" s="3" t="s">
        <v>21</v>
      </c>
      <c r="AE61" s="6"/>
      <c r="AF61" s="3" t="s">
        <v>21</v>
      </c>
      <c r="AG61" s="3"/>
      <c r="AH61" s="3" t="s">
        <v>27</v>
      </c>
      <c r="AI61" s="3" t="s">
        <v>28</v>
      </c>
      <c r="AJ61" s="3" t="s">
        <v>4700</v>
      </c>
      <c r="AK61" s="3" t="s">
        <v>68</v>
      </c>
      <c r="AL61" s="3" t="s">
        <v>217</v>
      </c>
      <c r="AM61" s="3" t="s">
        <v>2472</v>
      </c>
      <c r="AN61" s="13" t="s">
        <v>3940</v>
      </c>
      <c r="AO61" s="10" t="s">
        <v>3233</v>
      </c>
      <c r="AP61" s="8" t="s">
        <v>2483</v>
      </c>
      <c r="AQ61" s="8" t="s">
        <v>3941</v>
      </c>
      <c r="AR61" s="3" t="s">
        <v>3942</v>
      </c>
      <c r="AS61" s="3"/>
      <c r="AT61" s="8" t="s">
        <v>3934</v>
      </c>
      <c r="AU61" s="8" t="s">
        <v>2568</v>
      </c>
      <c r="AV61" s="8" t="s">
        <v>3144</v>
      </c>
      <c r="AW61" s="8" t="s">
        <v>3233</v>
      </c>
      <c r="AX61" s="8"/>
      <c r="AY61" s="8"/>
      <c r="AZ61" s="3" t="s">
        <v>1080</v>
      </c>
      <c r="BA61" s="13" t="s">
        <v>3943</v>
      </c>
      <c r="BB61" s="13" t="s">
        <v>33</v>
      </c>
      <c r="BC61" s="3" t="s">
        <v>1080</v>
      </c>
      <c r="BD61" s="3"/>
      <c r="BE61" s="8" t="s">
        <v>3944</v>
      </c>
      <c r="BF61" s="3" t="s">
        <v>32</v>
      </c>
      <c r="BG61" s="13" t="s">
        <v>3945</v>
      </c>
      <c r="BH61" s="13" t="s">
        <v>33</v>
      </c>
      <c r="BI61" s="28" t="s">
        <v>2367</v>
      </c>
      <c r="BJ61" s="3" t="s">
        <v>97</v>
      </c>
      <c r="BK61" s="8" t="s">
        <v>3482</v>
      </c>
      <c r="BL61" s="3" t="s">
        <v>3958</v>
      </c>
      <c r="BM61" s="3" t="s">
        <v>21</v>
      </c>
      <c r="BN61" s="3"/>
      <c r="BO61" s="3"/>
      <c r="BP61" s="3" t="s">
        <v>21</v>
      </c>
      <c r="BQ61" s="3"/>
      <c r="BR61" s="3"/>
      <c r="BS61" s="26"/>
      <c r="BT61" s="131" t="s">
        <v>3233</v>
      </c>
      <c r="BU61" s="26"/>
      <c r="BV61" s="164"/>
      <c r="BW61" s="169"/>
      <c r="BX61" s="169"/>
      <c r="BY61" s="26"/>
      <c r="BZ61" s="188"/>
    </row>
    <row r="62" spans="1:78" s="29" customFormat="1" ht="26.25" customHeight="1" x14ac:dyDescent="0.25">
      <c r="A62" s="194"/>
      <c r="B62" s="239" t="s">
        <v>5806</v>
      </c>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1"/>
      <c r="AM62" s="199"/>
      <c r="AN62" s="194"/>
      <c r="AO62" s="195"/>
      <c r="AP62" s="195"/>
      <c r="AQ62" s="203"/>
      <c r="AR62" s="195"/>
      <c r="AS62" s="195"/>
      <c r="AT62" s="199"/>
      <c r="AU62" s="199"/>
      <c r="AV62" s="199"/>
      <c r="AW62" s="199"/>
      <c r="AX62" s="199"/>
      <c r="AY62" s="199"/>
      <c r="AZ62" s="3"/>
      <c r="BA62" s="13"/>
      <c r="BB62" s="15"/>
      <c r="BC62" s="3"/>
      <c r="BD62" s="3"/>
      <c r="BE62" s="10"/>
      <c r="BF62" s="3"/>
      <c r="BG62" s="13"/>
      <c r="BH62" s="10"/>
      <c r="BI62" s="133"/>
      <c r="BJ62" s="19"/>
      <c r="BK62" s="19"/>
      <c r="BL62" s="19"/>
      <c r="BM62" s="19"/>
      <c r="BN62" s="19"/>
      <c r="BO62" s="19"/>
      <c r="BP62" s="19"/>
      <c r="BQ62" s="19"/>
      <c r="BR62" s="19"/>
      <c r="BS62" s="14"/>
      <c r="BT62" s="131"/>
      <c r="BU62" s="14"/>
      <c r="BV62" s="167"/>
      <c r="BW62" s="169"/>
      <c r="BX62" s="169"/>
      <c r="BY62" s="14"/>
      <c r="BZ62" s="188"/>
    </row>
    <row r="63" spans="1:78" s="29" customFormat="1" ht="68.45" customHeight="1" x14ac:dyDescent="0.25">
      <c r="A63" s="13" t="s">
        <v>5051</v>
      </c>
      <c r="B63" s="2" t="s">
        <v>441</v>
      </c>
      <c r="C63" s="6"/>
      <c r="D63" s="10"/>
      <c r="E63" s="10" t="s">
        <v>3233</v>
      </c>
      <c r="F63" s="3" t="s">
        <v>52</v>
      </c>
      <c r="G63" s="3" t="s">
        <v>993</v>
      </c>
      <c r="H63" s="3" t="s">
        <v>442</v>
      </c>
      <c r="I63" s="3" t="s">
        <v>5796</v>
      </c>
      <c r="J63" s="3" t="s">
        <v>948</v>
      </c>
      <c r="K63" s="4" t="s">
        <v>2286</v>
      </c>
      <c r="L63" s="5" t="s">
        <v>2287</v>
      </c>
      <c r="M63" s="4" t="s">
        <v>1115</v>
      </c>
      <c r="N63" s="4" t="s">
        <v>2652</v>
      </c>
      <c r="O63" s="10" t="s">
        <v>2505</v>
      </c>
      <c r="P63" s="10" t="s">
        <v>993</v>
      </c>
      <c r="Q63" s="4" t="s">
        <v>2288</v>
      </c>
      <c r="R63" s="6"/>
      <c r="S63" s="4" t="s">
        <v>2289</v>
      </c>
      <c r="T63" s="4" t="s">
        <v>2290</v>
      </c>
      <c r="U63" s="10" t="s">
        <v>2879</v>
      </c>
      <c r="V63" s="6"/>
      <c r="W63" s="7" t="s">
        <v>168</v>
      </c>
      <c r="X63" s="3" t="s">
        <v>33</v>
      </c>
      <c r="Y63" s="7" t="s">
        <v>168</v>
      </c>
      <c r="Z63" s="3" t="s">
        <v>24</v>
      </c>
      <c r="AA63" s="7" t="s">
        <v>168</v>
      </c>
      <c r="AB63" s="3" t="s">
        <v>3146</v>
      </c>
      <c r="AC63" s="3" t="s">
        <v>3145</v>
      </c>
      <c r="AD63" s="3" t="s">
        <v>21</v>
      </c>
      <c r="AE63" s="6"/>
      <c r="AF63" s="7" t="s">
        <v>102</v>
      </c>
      <c r="AG63" s="7" t="s">
        <v>938</v>
      </c>
      <c r="AH63" s="3" t="s">
        <v>27</v>
      </c>
      <c r="AI63" s="3" t="s">
        <v>28</v>
      </c>
      <c r="AJ63" s="3" t="s">
        <v>4700</v>
      </c>
      <c r="AK63" s="8" t="s">
        <v>2644</v>
      </c>
      <c r="AL63" s="8" t="s">
        <v>4464</v>
      </c>
      <c r="AM63" s="8" t="s">
        <v>4465</v>
      </c>
      <c r="AN63" s="13" t="s">
        <v>4466</v>
      </c>
      <c r="AO63" s="13" t="s">
        <v>4440</v>
      </c>
      <c r="AP63" s="8" t="s">
        <v>2488</v>
      </c>
      <c r="AQ63" s="13" t="s">
        <v>4467</v>
      </c>
      <c r="AR63" s="3" t="s">
        <v>2472</v>
      </c>
      <c r="AS63" s="3"/>
      <c r="AT63" s="10"/>
      <c r="AU63" s="10"/>
      <c r="AV63" s="10"/>
      <c r="AW63" s="10"/>
      <c r="AX63" s="10"/>
      <c r="AY63" s="10"/>
      <c r="AZ63" s="3" t="s">
        <v>2417</v>
      </c>
      <c r="BA63" s="44">
        <v>38244</v>
      </c>
      <c r="BB63" s="10" t="s">
        <v>3356</v>
      </c>
      <c r="BC63" s="3" t="s">
        <v>2417</v>
      </c>
      <c r="BD63" s="3"/>
      <c r="BE63" s="3" t="s">
        <v>963</v>
      </c>
      <c r="BF63" s="3" t="s">
        <v>937</v>
      </c>
      <c r="BG63" s="13" t="s">
        <v>4129</v>
      </c>
      <c r="BH63" s="10" t="s">
        <v>3144</v>
      </c>
      <c r="BI63" s="3" t="s">
        <v>963</v>
      </c>
      <c r="BJ63" s="3" t="s">
        <v>45</v>
      </c>
      <c r="BK63" s="8" t="s">
        <v>3679</v>
      </c>
      <c r="BL63" s="3" t="s">
        <v>3459</v>
      </c>
      <c r="BM63" s="3" t="s">
        <v>2345</v>
      </c>
      <c r="BN63" s="8" t="s">
        <v>4469</v>
      </c>
      <c r="BO63" s="3" t="s">
        <v>4470</v>
      </c>
      <c r="BP63" s="3" t="s">
        <v>21</v>
      </c>
      <c r="BQ63" s="3"/>
      <c r="BR63" s="3"/>
      <c r="BS63" s="27" t="s">
        <v>4471</v>
      </c>
      <c r="BT63" s="131" t="s">
        <v>3233</v>
      </c>
      <c r="BU63" s="27"/>
      <c r="BV63" s="168"/>
      <c r="BW63" s="169"/>
      <c r="BX63" s="169"/>
      <c r="BY63" s="27"/>
      <c r="BZ63" s="188"/>
    </row>
    <row r="64" spans="1:78" s="29" customFormat="1" ht="40.15" customHeight="1" x14ac:dyDescent="0.25">
      <c r="A64" s="13" t="s">
        <v>5052</v>
      </c>
      <c r="B64" s="2" t="s">
        <v>399</v>
      </c>
      <c r="C64" s="6"/>
      <c r="D64" s="6"/>
      <c r="E64" s="6" t="s">
        <v>3233</v>
      </c>
      <c r="F64" s="3" t="s">
        <v>19</v>
      </c>
      <c r="G64" s="3" t="s">
        <v>1069</v>
      </c>
      <c r="H64" s="3" t="s">
        <v>400</v>
      </c>
      <c r="I64" s="3" t="s">
        <v>2603</v>
      </c>
      <c r="J64" s="3" t="s">
        <v>2600</v>
      </c>
      <c r="K64" s="4" t="s">
        <v>1891</v>
      </c>
      <c r="L64" s="5" t="s">
        <v>1892</v>
      </c>
      <c r="M64" s="4" t="s">
        <v>1115</v>
      </c>
      <c r="N64" s="4" t="s">
        <v>2652</v>
      </c>
      <c r="O64" s="10" t="s">
        <v>2655</v>
      </c>
      <c r="P64" s="10" t="s">
        <v>2835</v>
      </c>
      <c r="Q64" s="4" t="s">
        <v>1893</v>
      </c>
      <c r="R64" s="6"/>
      <c r="S64" s="9" t="s">
        <v>1894</v>
      </c>
      <c r="T64" s="4" t="s">
        <v>21</v>
      </c>
      <c r="U64" s="10" t="s">
        <v>3093</v>
      </c>
      <c r="V64" s="6"/>
      <c r="W64" s="7" t="s">
        <v>214</v>
      </c>
      <c r="X64" s="3" t="s">
        <v>33</v>
      </c>
      <c r="Y64" s="7" t="s">
        <v>214</v>
      </c>
      <c r="Z64" s="3" t="s">
        <v>24</v>
      </c>
      <c r="AA64" s="7" t="s">
        <v>401</v>
      </c>
      <c r="AB64" s="3" t="s">
        <v>3146</v>
      </c>
      <c r="AC64" s="3" t="s">
        <v>3145</v>
      </c>
      <c r="AD64" s="3" t="s">
        <v>21</v>
      </c>
      <c r="AE64" s="6"/>
      <c r="AF64" s="3" t="s">
        <v>21</v>
      </c>
      <c r="AG64" s="3"/>
      <c r="AH64" s="3" t="s">
        <v>27</v>
      </c>
      <c r="AI64" s="3" t="s">
        <v>28</v>
      </c>
      <c r="AJ64" s="3" t="s">
        <v>4700</v>
      </c>
      <c r="AK64" s="3" t="s">
        <v>68</v>
      </c>
      <c r="AL64" s="3" t="s">
        <v>402</v>
      </c>
      <c r="AM64" s="3" t="s">
        <v>3522</v>
      </c>
      <c r="AN64" s="13" t="s">
        <v>5335</v>
      </c>
      <c r="AO64" s="10" t="s">
        <v>5533</v>
      </c>
      <c r="AP64" s="10" t="s">
        <v>5336</v>
      </c>
      <c r="AQ64" s="13" t="s">
        <v>5337</v>
      </c>
      <c r="AR64" s="10" t="s">
        <v>2472</v>
      </c>
      <c r="AS64" s="10"/>
      <c r="AT64" s="10"/>
      <c r="AU64" s="10"/>
      <c r="AV64" s="10"/>
      <c r="AW64" s="10"/>
      <c r="AX64" s="10"/>
      <c r="AY64" s="10"/>
      <c r="AZ64" s="10" t="s">
        <v>2610</v>
      </c>
      <c r="BA64" s="13" t="s">
        <v>106</v>
      </c>
      <c r="BB64" s="10" t="s">
        <v>3336</v>
      </c>
      <c r="BC64" s="10" t="s">
        <v>2417</v>
      </c>
      <c r="BD64" s="3"/>
      <c r="BE64" s="10" t="s">
        <v>963</v>
      </c>
      <c r="BF64" s="3" t="s">
        <v>937</v>
      </c>
      <c r="BG64" s="129" t="s">
        <v>4712</v>
      </c>
      <c r="BH64" s="130" t="s">
        <v>3144</v>
      </c>
      <c r="BI64" s="3" t="s">
        <v>963</v>
      </c>
      <c r="BJ64" s="3" t="s">
        <v>21</v>
      </c>
      <c r="BK64" s="3"/>
      <c r="BL64" s="3"/>
      <c r="BM64" s="3" t="s">
        <v>2345</v>
      </c>
      <c r="BN64" s="8" t="s">
        <v>4995</v>
      </c>
      <c r="BO64" s="3" t="s">
        <v>4470</v>
      </c>
      <c r="BP64" s="3" t="s">
        <v>21</v>
      </c>
      <c r="BQ64" s="3"/>
      <c r="BR64" s="3"/>
      <c r="BS64" s="27" t="s">
        <v>5338</v>
      </c>
      <c r="BT64" s="131" t="s">
        <v>938</v>
      </c>
      <c r="BU64" s="27"/>
      <c r="BV64" s="168"/>
      <c r="BW64" s="169"/>
      <c r="BX64" s="169"/>
      <c r="BY64" s="27"/>
      <c r="BZ64" s="188"/>
    </row>
    <row r="65" spans="1:78" s="29" customFormat="1" ht="48" customHeight="1" x14ac:dyDescent="0.25">
      <c r="A65" s="13" t="s">
        <v>5053</v>
      </c>
      <c r="B65" s="2" t="s">
        <v>344</v>
      </c>
      <c r="C65" s="10"/>
      <c r="D65" s="10"/>
      <c r="E65" s="10" t="s">
        <v>3233</v>
      </c>
      <c r="F65" s="3" t="s">
        <v>52</v>
      </c>
      <c r="G65" s="3" t="s">
        <v>985</v>
      </c>
      <c r="H65" s="3" t="s">
        <v>345</v>
      </c>
      <c r="I65" s="3" t="s">
        <v>2603</v>
      </c>
      <c r="J65" s="3" t="s">
        <v>951</v>
      </c>
      <c r="K65" s="4" t="s">
        <v>1855</v>
      </c>
      <c r="L65" s="5" t="s">
        <v>1846</v>
      </c>
      <c r="M65" s="4" t="s">
        <v>1116</v>
      </c>
      <c r="N65" s="4" t="s">
        <v>2652</v>
      </c>
      <c r="O65" s="10" t="s">
        <v>2505</v>
      </c>
      <c r="P65" s="10" t="s">
        <v>2712</v>
      </c>
      <c r="Q65" s="4" t="s">
        <v>1856</v>
      </c>
      <c r="R65" s="6"/>
      <c r="S65" s="4" t="s">
        <v>1857</v>
      </c>
      <c r="T65" s="4" t="s">
        <v>1858</v>
      </c>
      <c r="U65" s="10" t="e">
        <v>#N/A</v>
      </c>
      <c r="V65" s="6"/>
      <c r="W65" s="7" t="s">
        <v>105</v>
      </c>
      <c r="X65" s="3" t="s">
        <v>33</v>
      </c>
      <c r="Y65" s="7" t="s">
        <v>346</v>
      </c>
      <c r="Z65" s="3" t="s">
        <v>86</v>
      </c>
      <c r="AA65" s="7" t="s">
        <v>347</v>
      </c>
      <c r="AB65" s="3" t="s">
        <v>3146</v>
      </c>
      <c r="AC65" s="3" t="s">
        <v>3145</v>
      </c>
      <c r="AD65" s="3" t="s">
        <v>21</v>
      </c>
      <c r="AE65" s="6"/>
      <c r="AF65" s="3" t="s">
        <v>21</v>
      </c>
      <c r="AG65" s="3"/>
      <c r="AH65" s="3" t="s">
        <v>27</v>
      </c>
      <c r="AI65" s="3" t="s">
        <v>28</v>
      </c>
      <c r="AJ65" s="3" t="s">
        <v>4700</v>
      </c>
      <c r="AK65" s="3" t="s">
        <v>68</v>
      </c>
      <c r="AL65" s="3" t="s">
        <v>4634</v>
      </c>
      <c r="AM65" s="3" t="s">
        <v>3647</v>
      </c>
      <c r="AN65" s="13" t="s">
        <v>3690</v>
      </c>
      <c r="AO65" s="10" t="s">
        <v>3233</v>
      </c>
      <c r="AP65" s="3" t="s">
        <v>2494</v>
      </c>
      <c r="AQ65" s="8" t="s">
        <v>4635</v>
      </c>
      <c r="AR65" s="3" t="s">
        <v>4636</v>
      </c>
      <c r="AS65" s="3"/>
      <c r="AT65" s="8" t="s">
        <v>4637</v>
      </c>
      <c r="AU65" s="8" t="s">
        <v>4638</v>
      </c>
      <c r="AV65" s="8" t="s">
        <v>4639</v>
      </c>
      <c r="AW65" s="8" t="s">
        <v>3233</v>
      </c>
      <c r="AX65" s="8"/>
      <c r="AY65" s="8" t="s">
        <v>3233</v>
      </c>
      <c r="AZ65" s="3" t="s">
        <v>963</v>
      </c>
      <c r="BA65" s="44">
        <v>42676</v>
      </c>
      <c r="BB65" s="44" t="s">
        <v>4640</v>
      </c>
      <c r="BC65" s="3" t="s">
        <v>963</v>
      </c>
      <c r="BD65" s="3"/>
      <c r="BE65" s="3" t="s">
        <v>2367</v>
      </c>
      <c r="BF65" s="3" t="s">
        <v>32</v>
      </c>
      <c r="BG65" s="3" t="s">
        <v>3201</v>
      </c>
      <c r="BH65" s="10" t="s">
        <v>3591</v>
      </c>
      <c r="BI65" s="133" t="s">
        <v>2367</v>
      </c>
      <c r="BJ65" s="3" t="s">
        <v>97</v>
      </c>
      <c r="BK65" s="8" t="s">
        <v>4736</v>
      </c>
      <c r="BL65" s="3" t="s">
        <v>3494</v>
      </c>
      <c r="BM65" s="3" t="s">
        <v>21</v>
      </c>
      <c r="BN65" s="3"/>
      <c r="BO65" s="3"/>
      <c r="BP65" s="3" t="s">
        <v>4643</v>
      </c>
      <c r="BQ65" s="8" t="s">
        <v>4641</v>
      </c>
      <c r="BR65" s="3" t="s">
        <v>4642</v>
      </c>
      <c r="BS65" s="26" t="s">
        <v>4644</v>
      </c>
      <c r="BT65" s="131" t="s">
        <v>938</v>
      </c>
      <c r="BU65" s="26"/>
      <c r="BV65" s="164"/>
      <c r="BW65" s="169"/>
      <c r="BX65" s="169"/>
      <c r="BY65" s="26"/>
      <c r="BZ65" s="188"/>
    </row>
    <row r="66" spans="1:78" s="29" customFormat="1" ht="40.15" customHeight="1" x14ac:dyDescent="0.25">
      <c r="A66" s="13" t="s">
        <v>5054</v>
      </c>
      <c r="B66" s="2" t="s">
        <v>171</v>
      </c>
      <c r="C66" s="10"/>
      <c r="D66" s="10" t="s">
        <v>938</v>
      </c>
      <c r="E66" s="10" t="s">
        <v>938</v>
      </c>
      <c r="F66" s="3" t="s">
        <v>19</v>
      </c>
      <c r="G66" s="3" t="s">
        <v>1031</v>
      </c>
      <c r="H66" s="3" t="s">
        <v>172</v>
      </c>
      <c r="I66" s="3" t="s">
        <v>2601</v>
      </c>
      <c r="J66" s="3" t="s">
        <v>946</v>
      </c>
      <c r="K66" s="4" t="s">
        <v>1563</v>
      </c>
      <c r="L66" s="5" t="s">
        <v>1564</v>
      </c>
      <c r="M66" s="4" t="s">
        <v>1565</v>
      </c>
      <c r="N66" s="4" t="s">
        <v>2652</v>
      </c>
      <c r="O66" s="10" t="s">
        <v>2505</v>
      </c>
      <c r="P66" s="10" t="s">
        <v>2699</v>
      </c>
      <c r="Q66" s="4" t="s">
        <v>1566</v>
      </c>
      <c r="R66" s="6"/>
      <c r="S66" s="4" t="s">
        <v>1567</v>
      </c>
      <c r="T66" s="4" t="s">
        <v>1568</v>
      </c>
      <c r="U66" s="10" t="s">
        <v>2907</v>
      </c>
      <c r="V66" s="6"/>
      <c r="W66" s="7" t="s">
        <v>168</v>
      </c>
      <c r="X66" s="10" t="s">
        <v>33</v>
      </c>
      <c r="Y66" s="7" t="s">
        <v>168</v>
      </c>
      <c r="Z66" s="3" t="s">
        <v>24</v>
      </c>
      <c r="AA66" s="7" t="s">
        <v>168</v>
      </c>
      <c r="AB66" s="3" t="s">
        <v>4698</v>
      </c>
      <c r="AC66" s="3" t="s">
        <v>2346</v>
      </c>
      <c r="AD66" s="11" t="s">
        <v>2347</v>
      </c>
      <c r="AE66" s="6"/>
      <c r="AF66" s="7" t="s">
        <v>173</v>
      </c>
      <c r="AG66" s="7" t="s">
        <v>938</v>
      </c>
      <c r="AH66" s="3" t="s">
        <v>27</v>
      </c>
      <c r="AI66" s="3" t="s">
        <v>28</v>
      </c>
      <c r="AJ66" s="3" t="s">
        <v>3151</v>
      </c>
      <c r="AK66" s="8" t="s">
        <v>3139</v>
      </c>
      <c r="AL66" s="8" t="s">
        <v>3167</v>
      </c>
      <c r="AM66" s="8" t="s">
        <v>4450</v>
      </c>
      <c r="AN66" s="13" t="s">
        <v>4451</v>
      </c>
      <c r="AO66" s="13" t="s">
        <v>4440</v>
      </c>
      <c r="AP66" s="8" t="s">
        <v>2483</v>
      </c>
      <c r="AQ66" s="8" t="s">
        <v>4452</v>
      </c>
      <c r="AR66" s="10" t="s">
        <v>2472</v>
      </c>
      <c r="AS66" s="10"/>
      <c r="AT66" s="8" t="s">
        <v>3639</v>
      </c>
      <c r="AU66" s="8" t="s">
        <v>2568</v>
      </c>
      <c r="AV66" s="8" t="s">
        <v>3144</v>
      </c>
      <c r="AW66" s="8" t="s">
        <v>3233</v>
      </c>
      <c r="AX66" s="8"/>
      <c r="AY66" s="8"/>
      <c r="AZ66" s="3" t="s">
        <v>2416</v>
      </c>
      <c r="BA66" s="13" t="s">
        <v>4974</v>
      </c>
      <c r="BB66" s="8" t="s">
        <v>3144</v>
      </c>
      <c r="BC66" s="3" t="s">
        <v>2417</v>
      </c>
      <c r="BD66" s="3"/>
      <c r="BE66" s="3" t="s">
        <v>32</v>
      </c>
      <c r="BF66" s="3" t="s">
        <v>32</v>
      </c>
      <c r="BG66" s="8" t="s">
        <v>3212</v>
      </c>
      <c r="BH66" s="10" t="s">
        <v>3813</v>
      </c>
      <c r="BI66" s="3" t="s">
        <v>32</v>
      </c>
      <c r="BJ66" s="3" t="s">
        <v>45</v>
      </c>
      <c r="BK66" s="8" t="s">
        <v>4175</v>
      </c>
      <c r="BL66" s="3" t="s">
        <v>3459</v>
      </c>
      <c r="BM66" s="3" t="s">
        <v>21</v>
      </c>
      <c r="BN66" s="3"/>
      <c r="BO66" s="3"/>
      <c r="BP66" s="3" t="s">
        <v>37</v>
      </c>
      <c r="BQ66" s="8" t="s">
        <v>4453</v>
      </c>
      <c r="BR66" s="3" t="s">
        <v>3813</v>
      </c>
      <c r="BS66" s="26" t="s">
        <v>4454</v>
      </c>
      <c r="BT66" s="131" t="s">
        <v>3233</v>
      </c>
      <c r="BU66" s="175" t="s">
        <v>938</v>
      </c>
      <c r="BV66" s="177"/>
      <c r="BW66" s="173" t="s">
        <v>5759</v>
      </c>
      <c r="BX66" s="173" t="s">
        <v>5700</v>
      </c>
      <c r="BY66" s="26"/>
      <c r="BZ66" s="188">
        <v>3</v>
      </c>
    </row>
    <row r="67" spans="1:78" s="29" customFormat="1" ht="54" customHeight="1" x14ac:dyDescent="0.25">
      <c r="A67" s="13" t="s">
        <v>5055</v>
      </c>
      <c r="B67" s="2" t="s">
        <v>128</v>
      </c>
      <c r="C67" s="10"/>
      <c r="D67" s="10" t="s">
        <v>938</v>
      </c>
      <c r="E67" s="10" t="s">
        <v>938</v>
      </c>
      <c r="F67" s="3" t="s">
        <v>19</v>
      </c>
      <c r="G67" s="3" t="s">
        <v>995</v>
      </c>
      <c r="H67" s="3" t="s">
        <v>129</v>
      </c>
      <c r="I67" s="3" t="s">
        <v>942</v>
      </c>
      <c r="J67" s="3" t="s">
        <v>950</v>
      </c>
      <c r="K67" s="4" t="s">
        <v>1598</v>
      </c>
      <c r="L67" s="5" t="s">
        <v>1599</v>
      </c>
      <c r="M67" s="4" t="s">
        <v>1116</v>
      </c>
      <c r="N67" s="4" t="s">
        <v>2652</v>
      </c>
      <c r="O67" s="10" t="s">
        <v>2654</v>
      </c>
      <c r="P67" s="10" t="s">
        <v>2673</v>
      </c>
      <c r="Q67" s="4" t="s">
        <v>1600</v>
      </c>
      <c r="R67" s="6"/>
      <c r="S67" s="4" t="s">
        <v>1601</v>
      </c>
      <c r="T67" s="19" t="s">
        <v>1602</v>
      </c>
      <c r="U67" s="10" t="s">
        <v>2868</v>
      </c>
      <c r="V67" s="6"/>
      <c r="W67" s="7" t="s">
        <v>95</v>
      </c>
      <c r="X67" s="3" t="s">
        <v>33</v>
      </c>
      <c r="Y67" s="7" t="s">
        <v>130</v>
      </c>
      <c r="Z67" s="3" t="s">
        <v>24</v>
      </c>
      <c r="AA67" s="7" t="s">
        <v>95</v>
      </c>
      <c r="AB67" s="3" t="s">
        <v>4698</v>
      </c>
      <c r="AC67" s="3" t="s">
        <v>65</v>
      </c>
      <c r="AD67" s="7" t="s">
        <v>131</v>
      </c>
      <c r="AE67" s="6"/>
      <c r="AF67" s="3" t="s">
        <v>21</v>
      </c>
      <c r="AG67" s="3" t="s">
        <v>938</v>
      </c>
      <c r="AH67" s="3" t="s">
        <v>27</v>
      </c>
      <c r="AI67" s="3" t="s">
        <v>28</v>
      </c>
      <c r="AJ67" s="3" t="s">
        <v>3151</v>
      </c>
      <c r="AK67" s="8" t="s">
        <v>3139</v>
      </c>
      <c r="AL67" s="8" t="s">
        <v>4498</v>
      </c>
      <c r="AM67" s="8" t="s">
        <v>4499</v>
      </c>
      <c r="AN67" s="13" t="s">
        <v>4500</v>
      </c>
      <c r="AO67" s="136" t="s">
        <v>3289</v>
      </c>
      <c r="AP67" s="8" t="s">
        <v>2476</v>
      </c>
      <c r="AQ67" s="8" t="s">
        <v>4501</v>
      </c>
      <c r="AR67" s="8" t="s">
        <v>4502</v>
      </c>
      <c r="AS67" s="8"/>
      <c r="AT67" s="3"/>
      <c r="AU67" s="3"/>
      <c r="AV67" s="3"/>
      <c r="AW67" s="3"/>
      <c r="AX67" s="3"/>
      <c r="AY67" s="3"/>
      <c r="AZ67" s="3" t="s">
        <v>1080</v>
      </c>
      <c r="BA67" s="13" t="s">
        <v>4879</v>
      </c>
      <c r="BB67" s="10" t="s">
        <v>3144</v>
      </c>
      <c r="BC67" s="3" t="s">
        <v>1080</v>
      </c>
      <c r="BD67" s="3"/>
      <c r="BE67" s="8" t="s">
        <v>3372</v>
      </c>
      <c r="BF67" s="3" t="s">
        <v>32</v>
      </c>
      <c r="BG67" s="13" t="s">
        <v>4504</v>
      </c>
      <c r="BH67" s="13" t="s">
        <v>4505</v>
      </c>
      <c r="BI67" s="3" t="s">
        <v>32</v>
      </c>
      <c r="BJ67" s="135" t="s">
        <v>45</v>
      </c>
      <c r="BK67" s="3"/>
      <c r="BL67" s="3"/>
      <c r="BM67" s="3" t="s">
        <v>21</v>
      </c>
      <c r="BN67" s="3"/>
      <c r="BO67" s="3"/>
      <c r="BP67" s="8" t="s">
        <v>4506</v>
      </c>
      <c r="BQ67" s="8" t="s">
        <v>4507</v>
      </c>
      <c r="BR67" s="8" t="s">
        <v>4508</v>
      </c>
      <c r="BS67" s="26" t="s">
        <v>4509</v>
      </c>
      <c r="BT67" s="131" t="s">
        <v>3233</v>
      </c>
      <c r="BU67" s="26"/>
      <c r="BV67" s="164"/>
      <c r="BW67" s="169"/>
      <c r="BX67" s="169"/>
      <c r="BY67" s="26"/>
      <c r="BZ67" s="188"/>
    </row>
    <row r="68" spans="1:78" s="29" customFormat="1" ht="26.25" customHeight="1" x14ac:dyDescent="0.25">
      <c r="A68" s="204"/>
      <c r="B68" s="245" t="s">
        <v>5807</v>
      </c>
      <c r="C68" s="246"/>
      <c r="D68" s="246"/>
      <c r="E68" s="246"/>
      <c r="F68" s="246"/>
      <c r="G68" s="246"/>
      <c r="H68" s="246"/>
      <c r="I68" s="246"/>
      <c r="J68" s="246"/>
      <c r="K68" s="246"/>
      <c r="L68" s="246"/>
      <c r="M68" s="246"/>
      <c r="N68" s="246"/>
      <c r="O68" s="246"/>
      <c r="P68" s="246"/>
      <c r="Q68" s="246"/>
      <c r="R68" s="246"/>
      <c r="S68" s="246"/>
      <c r="T68" s="246"/>
      <c r="U68" s="246"/>
      <c r="V68" s="246"/>
      <c r="W68" s="246"/>
      <c r="X68" s="246"/>
      <c r="Y68" s="246"/>
      <c r="Z68" s="246"/>
      <c r="AA68" s="246"/>
      <c r="AB68" s="246"/>
      <c r="AC68" s="246"/>
      <c r="AD68" s="246"/>
      <c r="AE68" s="246"/>
      <c r="AF68" s="246"/>
      <c r="AG68" s="246"/>
      <c r="AH68" s="246"/>
      <c r="AI68" s="246"/>
      <c r="AJ68" s="246"/>
      <c r="AK68" s="246"/>
      <c r="AL68" s="247"/>
      <c r="AM68" s="205"/>
      <c r="AN68" s="204"/>
      <c r="AO68" s="206"/>
      <c r="AP68" s="205"/>
      <c r="AQ68" s="205"/>
      <c r="AR68" s="205"/>
      <c r="AS68" s="205"/>
      <c r="AT68" s="207"/>
      <c r="AU68" s="207"/>
      <c r="AV68" s="207"/>
      <c r="AW68" s="207"/>
      <c r="AX68" s="207"/>
      <c r="AY68" s="207"/>
      <c r="AZ68" s="3"/>
      <c r="BA68" s="13"/>
      <c r="BB68" s="10"/>
      <c r="BC68" s="3"/>
      <c r="BD68" s="3"/>
      <c r="BE68" s="8"/>
      <c r="BF68" s="3"/>
      <c r="BG68" s="13"/>
      <c r="BH68" s="13"/>
      <c r="BI68" s="3"/>
      <c r="BJ68" s="135"/>
      <c r="BK68" s="3"/>
      <c r="BL68" s="3"/>
      <c r="BM68" s="3"/>
      <c r="BN68" s="3"/>
      <c r="BO68" s="3"/>
      <c r="BP68" s="8"/>
      <c r="BQ68" s="8"/>
      <c r="BR68" s="8"/>
      <c r="BS68" s="26"/>
      <c r="BT68" s="131"/>
      <c r="BU68" s="26"/>
      <c r="BV68" s="164"/>
      <c r="BW68" s="169"/>
      <c r="BX68" s="169"/>
      <c r="BY68" s="26"/>
      <c r="BZ68" s="188"/>
    </row>
    <row r="69" spans="1:78" s="29" customFormat="1" ht="81" customHeight="1" x14ac:dyDescent="0.25">
      <c r="A69" s="13" t="s">
        <v>5056</v>
      </c>
      <c r="B69" s="2" t="s">
        <v>628</v>
      </c>
      <c r="C69" s="10" t="s">
        <v>938</v>
      </c>
      <c r="D69" s="10"/>
      <c r="E69" s="10" t="s">
        <v>938</v>
      </c>
      <c r="F69" s="3" t="s">
        <v>52</v>
      </c>
      <c r="G69" s="3" t="s">
        <v>1022</v>
      </c>
      <c r="H69" s="3" t="s">
        <v>629</v>
      </c>
      <c r="I69" s="3" t="s">
        <v>945</v>
      </c>
      <c r="J69" s="3" t="s">
        <v>945</v>
      </c>
      <c r="K69" s="9" t="s">
        <v>2515</v>
      </c>
      <c r="L69" s="12" t="s">
        <v>2516</v>
      </c>
      <c r="M69" s="4" t="s">
        <v>1260</v>
      </c>
      <c r="N69" s="4" t="s">
        <v>2652</v>
      </c>
      <c r="O69" s="10" t="s">
        <v>2505</v>
      </c>
      <c r="P69" s="10" t="s">
        <v>2731</v>
      </c>
      <c r="Q69" s="4" t="s">
        <v>1818</v>
      </c>
      <c r="R69" s="6"/>
      <c r="S69" s="4" t="s">
        <v>1819</v>
      </c>
      <c r="T69" s="19" t="s">
        <v>1820</v>
      </c>
      <c r="U69" s="10" t="s">
        <v>2959</v>
      </c>
      <c r="V69" s="6"/>
      <c r="W69" s="7" t="s">
        <v>87</v>
      </c>
      <c r="X69" s="3" t="s">
        <v>33</v>
      </c>
      <c r="Y69" s="7" t="s">
        <v>87</v>
      </c>
      <c r="Z69" s="3" t="s">
        <v>86</v>
      </c>
      <c r="AA69" s="7" t="s">
        <v>87</v>
      </c>
      <c r="AB69" s="3" t="s">
        <v>2475</v>
      </c>
      <c r="AC69" s="3" t="s">
        <v>3148</v>
      </c>
      <c r="AD69" s="3" t="s">
        <v>21</v>
      </c>
      <c r="AE69" s="6"/>
      <c r="AF69" s="3" t="s">
        <v>21</v>
      </c>
      <c r="AG69" s="3"/>
      <c r="AH69" s="3" t="s">
        <v>27</v>
      </c>
      <c r="AI69" s="3" t="s">
        <v>28</v>
      </c>
      <c r="AJ69" s="3" t="s">
        <v>3151</v>
      </c>
      <c r="AK69" s="8" t="s">
        <v>3139</v>
      </c>
      <c r="AL69" s="8" t="s">
        <v>4299</v>
      </c>
      <c r="AM69" s="8" t="s">
        <v>4300</v>
      </c>
      <c r="AN69" s="13" t="s">
        <v>4301</v>
      </c>
      <c r="AO69" s="10" t="s">
        <v>3233</v>
      </c>
      <c r="AP69" s="8" t="s">
        <v>5794</v>
      </c>
      <c r="AQ69" s="8" t="s">
        <v>4303</v>
      </c>
      <c r="AR69" s="8" t="s">
        <v>4304</v>
      </c>
      <c r="AS69" s="8"/>
      <c r="AT69" s="3"/>
      <c r="AU69" s="3"/>
      <c r="AV69" s="3"/>
      <c r="AW69" s="3"/>
      <c r="AX69" s="3"/>
      <c r="AY69" s="3"/>
      <c r="AZ69" s="3" t="s">
        <v>1080</v>
      </c>
      <c r="BA69" s="134" t="s">
        <v>2076</v>
      </c>
      <c r="BB69" s="44" t="s">
        <v>4305</v>
      </c>
      <c r="BC69" s="3" t="s">
        <v>1080</v>
      </c>
      <c r="BD69" s="3"/>
      <c r="BE69" s="8" t="s">
        <v>4306</v>
      </c>
      <c r="BF69" s="3" t="s">
        <v>3151</v>
      </c>
      <c r="BG69" s="8" t="s">
        <v>4308</v>
      </c>
      <c r="BH69" s="13" t="s">
        <v>4307</v>
      </c>
      <c r="BI69" s="8" t="s">
        <v>3151</v>
      </c>
      <c r="BJ69" s="3" t="s">
        <v>97</v>
      </c>
      <c r="BK69" s="8" t="s">
        <v>3436</v>
      </c>
      <c r="BL69" s="3" t="s">
        <v>3494</v>
      </c>
      <c r="BM69" s="3" t="s">
        <v>21</v>
      </c>
      <c r="BN69" s="3"/>
      <c r="BO69" s="3"/>
      <c r="BP69" s="3" t="s">
        <v>21</v>
      </c>
      <c r="BQ69" s="3"/>
      <c r="BR69" s="3"/>
      <c r="BS69" s="2"/>
      <c r="BT69" s="131" t="s">
        <v>3233</v>
      </c>
      <c r="BU69" s="170" t="s">
        <v>938</v>
      </c>
      <c r="BV69" s="171"/>
      <c r="BW69" s="173" t="s">
        <v>5769</v>
      </c>
      <c r="BX69" s="173" t="s">
        <v>5700</v>
      </c>
      <c r="BY69" s="2"/>
      <c r="BZ69" s="188">
        <v>3</v>
      </c>
    </row>
    <row r="70" spans="1:78" s="29" customFormat="1" ht="93" customHeight="1" x14ac:dyDescent="0.25">
      <c r="A70" s="13" t="s">
        <v>5057</v>
      </c>
      <c r="B70" s="2" t="s">
        <v>429</v>
      </c>
      <c r="C70" s="10" t="s">
        <v>938</v>
      </c>
      <c r="D70" s="10"/>
      <c r="E70" s="10" t="s">
        <v>938</v>
      </c>
      <c r="F70" s="3" t="s">
        <v>52</v>
      </c>
      <c r="G70" s="3" t="s">
        <v>1020</v>
      </c>
      <c r="H70" s="3" t="s">
        <v>430</v>
      </c>
      <c r="I70" s="3" t="s">
        <v>945</v>
      </c>
      <c r="J70" s="3" t="s">
        <v>945</v>
      </c>
      <c r="K70" s="4" t="s">
        <v>1717</v>
      </c>
      <c r="L70" s="5" t="s">
        <v>1718</v>
      </c>
      <c r="M70" s="4" t="s">
        <v>1130</v>
      </c>
      <c r="N70" s="4" t="s">
        <v>2652</v>
      </c>
      <c r="O70" s="10" t="s">
        <v>2654</v>
      </c>
      <c r="P70" s="10" t="s">
        <v>1050</v>
      </c>
      <c r="Q70" s="4" t="s">
        <v>1719</v>
      </c>
      <c r="R70" s="6"/>
      <c r="S70" s="9" t="s">
        <v>1720</v>
      </c>
      <c r="T70" s="19" t="s">
        <v>1721</v>
      </c>
      <c r="U70" s="10" t="s">
        <v>2956</v>
      </c>
      <c r="V70" s="6"/>
      <c r="W70" s="7" t="s">
        <v>41</v>
      </c>
      <c r="X70" s="3" t="s">
        <v>33</v>
      </c>
      <c r="Y70" s="7" t="s">
        <v>41</v>
      </c>
      <c r="Z70" s="3" t="s">
        <v>24</v>
      </c>
      <c r="AA70" s="7" t="s">
        <v>41</v>
      </c>
      <c r="AB70" s="3" t="s">
        <v>2475</v>
      </c>
      <c r="AC70" s="3" t="s">
        <v>3148</v>
      </c>
      <c r="AD70" s="3" t="s">
        <v>21</v>
      </c>
      <c r="AE70" s="6"/>
      <c r="AF70" s="3" t="s">
        <v>21</v>
      </c>
      <c r="AG70" s="3"/>
      <c r="AH70" s="3" t="s">
        <v>27</v>
      </c>
      <c r="AI70" s="3" t="s">
        <v>28</v>
      </c>
      <c r="AJ70" s="3" t="s">
        <v>3151</v>
      </c>
      <c r="AK70" s="8" t="s">
        <v>3803</v>
      </c>
      <c r="AL70" s="8" t="s">
        <v>4374</v>
      </c>
      <c r="AM70" s="8" t="s">
        <v>4375</v>
      </c>
      <c r="AN70" s="13" t="s">
        <v>4376</v>
      </c>
      <c r="AO70" s="13" t="s">
        <v>4377</v>
      </c>
      <c r="AP70" s="8" t="s">
        <v>3884</v>
      </c>
      <c r="AQ70" s="8" t="s">
        <v>4378</v>
      </c>
      <c r="AR70" s="8" t="s">
        <v>3336</v>
      </c>
      <c r="AS70" s="8"/>
      <c r="AT70" s="8"/>
      <c r="AU70" s="8"/>
      <c r="AV70" s="8"/>
      <c r="AW70" s="8"/>
      <c r="AX70" s="8"/>
      <c r="AY70" s="8"/>
      <c r="AZ70" s="3"/>
      <c r="BA70" s="139"/>
      <c r="BB70" s="44"/>
      <c r="BC70" s="3"/>
      <c r="BD70" s="3"/>
      <c r="BE70" s="8" t="s">
        <v>4379</v>
      </c>
      <c r="BF70" s="3" t="s">
        <v>3151</v>
      </c>
      <c r="BG70" s="8" t="s">
        <v>4380</v>
      </c>
      <c r="BH70" s="13" t="s">
        <v>5772</v>
      </c>
      <c r="BI70" s="8" t="s">
        <v>3151</v>
      </c>
      <c r="BJ70" s="3" t="s">
        <v>97</v>
      </c>
      <c r="BK70" s="8" t="s">
        <v>4382</v>
      </c>
      <c r="BL70" s="3" t="s">
        <v>3494</v>
      </c>
      <c r="BM70" s="3" t="s">
        <v>21</v>
      </c>
      <c r="BN70" s="3"/>
      <c r="BO70" s="3"/>
      <c r="BP70" s="3" t="s">
        <v>21</v>
      </c>
      <c r="BQ70" s="3"/>
      <c r="BR70" s="3"/>
      <c r="BS70" s="26" t="s">
        <v>5600</v>
      </c>
      <c r="BT70" s="131" t="s">
        <v>3233</v>
      </c>
      <c r="BU70" s="26"/>
      <c r="BV70" s="164"/>
      <c r="BW70" s="169"/>
      <c r="BX70" s="169"/>
      <c r="BY70" s="26"/>
      <c r="BZ70" s="188"/>
    </row>
    <row r="71" spans="1:78" ht="40.15" customHeight="1" x14ac:dyDescent="0.25">
      <c r="A71" s="13" t="s">
        <v>5058</v>
      </c>
      <c r="B71" s="2" t="s">
        <v>545</v>
      </c>
      <c r="C71" s="10" t="s">
        <v>938</v>
      </c>
      <c r="D71" s="10"/>
      <c r="E71" s="10" t="s">
        <v>938</v>
      </c>
      <c r="F71" s="3" t="s">
        <v>19</v>
      </c>
      <c r="G71" s="3" t="s">
        <v>1023</v>
      </c>
      <c r="H71" s="3" t="s">
        <v>546</v>
      </c>
      <c r="I71" s="3" t="s">
        <v>945</v>
      </c>
      <c r="J71" s="3" t="s">
        <v>945</v>
      </c>
      <c r="K71" s="9" t="s">
        <v>2514</v>
      </c>
      <c r="L71" s="12" t="s">
        <v>1488</v>
      </c>
      <c r="M71" s="4" t="s">
        <v>1260</v>
      </c>
      <c r="N71" s="4" t="s">
        <v>2652</v>
      </c>
      <c r="O71" s="10" t="s">
        <v>2505</v>
      </c>
      <c r="P71" s="10" t="s">
        <v>2725</v>
      </c>
      <c r="Q71" s="4" t="s">
        <v>1604</v>
      </c>
      <c r="R71" s="6"/>
      <c r="S71" s="4" t="s">
        <v>1605</v>
      </c>
      <c r="T71" s="4" t="s">
        <v>21</v>
      </c>
      <c r="U71" s="10" t="s">
        <v>2952</v>
      </c>
      <c r="V71" s="6"/>
      <c r="W71" s="7" t="s">
        <v>121</v>
      </c>
      <c r="X71" s="3" t="s">
        <v>33</v>
      </c>
      <c r="Y71" s="7" t="s">
        <v>121</v>
      </c>
      <c r="Z71" s="3" t="s">
        <v>86</v>
      </c>
      <c r="AA71" s="7" t="s">
        <v>121</v>
      </c>
      <c r="AB71" s="3" t="s">
        <v>2475</v>
      </c>
      <c r="AC71" s="3" t="s">
        <v>3148</v>
      </c>
      <c r="AD71" s="3" t="s">
        <v>21</v>
      </c>
      <c r="AE71" s="6"/>
      <c r="AF71" s="3" t="s">
        <v>21</v>
      </c>
      <c r="AG71" s="3"/>
      <c r="AH71" s="3" t="s">
        <v>27</v>
      </c>
      <c r="AI71" s="3" t="s">
        <v>28</v>
      </c>
      <c r="AJ71" s="3" t="s">
        <v>4700</v>
      </c>
      <c r="AK71" s="3" t="s">
        <v>68</v>
      </c>
      <c r="AL71" s="3" t="s">
        <v>275</v>
      </c>
      <c r="AM71" s="3" t="s">
        <v>3336</v>
      </c>
      <c r="AN71" s="13" t="s">
        <v>4356</v>
      </c>
      <c r="AO71" s="136" t="s">
        <v>3289</v>
      </c>
      <c r="AP71" s="3" t="s">
        <v>3884</v>
      </c>
      <c r="AQ71" s="8" t="s">
        <v>4356</v>
      </c>
      <c r="AR71" s="3" t="s">
        <v>3336</v>
      </c>
      <c r="AS71" s="3"/>
      <c r="AT71" s="3"/>
      <c r="AU71" s="3"/>
      <c r="AV71" s="3"/>
      <c r="AW71" s="3"/>
      <c r="AX71" s="3"/>
      <c r="AY71" s="3"/>
      <c r="AZ71" s="3" t="s">
        <v>963</v>
      </c>
      <c r="BA71" s="13" t="s">
        <v>4357</v>
      </c>
      <c r="BB71" s="10" t="s">
        <v>4358</v>
      </c>
      <c r="BC71" s="3" t="s">
        <v>963</v>
      </c>
      <c r="BD71" s="3"/>
      <c r="BE71" s="3" t="s">
        <v>963</v>
      </c>
      <c r="BF71" s="3" t="s">
        <v>937</v>
      </c>
      <c r="BG71" s="13" t="s">
        <v>3195</v>
      </c>
      <c r="BH71" s="10" t="s">
        <v>3144</v>
      </c>
      <c r="BI71" s="3" t="s">
        <v>963</v>
      </c>
      <c r="BJ71" s="3" t="s">
        <v>97</v>
      </c>
      <c r="BK71" s="8" t="s">
        <v>3436</v>
      </c>
      <c r="BL71" s="3" t="s">
        <v>3494</v>
      </c>
      <c r="BM71" s="3" t="s">
        <v>21</v>
      </c>
      <c r="BN71" s="3"/>
      <c r="BO71" s="3"/>
      <c r="BP71" s="3" t="s">
        <v>21</v>
      </c>
      <c r="BQ71" s="3"/>
      <c r="BR71" s="3"/>
      <c r="BS71" s="26" t="s">
        <v>3309</v>
      </c>
      <c r="BT71" s="131" t="s">
        <v>3233</v>
      </c>
      <c r="BU71" s="26"/>
      <c r="BV71" s="164"/>
      <c r="BW71" s="169"/>
      <c r="BX71" s="169"/>
      <c r="BY71" s="26"/>
    </row>
    <row r="72" spans="1:78" ht="40.15" customHeight="1" x14ac:dyDescent="0.25">
      <c r="A72" s="13" t="s">
        <v>5059</v>
      </c>
      <c r="B72" s="2" t="s">
        <v>470</v>
      </c>
      <c r="C72" s="10" t="s">
        <v>938</v>
      </c>
      <c r="D72" s="10"/>
      <c r="E72" s="10" t="s">
        <v>938</v>
      </c>
      <c r="F72" s="3" t="s">
        <v>19</v>
      </c>
      <c r="G72" s="3" t="s">
        <v>993</v>
      </c>
      <c r="H72" s="3" t="s">
        <v>471</v>
      </c>
      <c r="I72" s="3" t="s">
        <v>945</v>
      </c>
      <c r="J72" s="3" t="s">
        <v>945</v>
      </c>
      <c r="K72" s="4" t="s">
        <v>1658</v>
      </c>
      <c r="L72" s="5" t="s">
        <v>1659</v>
      </c>
      <c r="M72" s="4" t="s">
        <v>1116</v>
      </c>
      <c r="N72" s="4" t="s">
        <v>2652</v>
      </c>
      <c r="O72" s="10" t="s">
        <v>2505</v>
      </c>
      <c r="P72" s="10" t="s">
        <v>2726</v>
      </c>
      <c r="Q72" s="4" t="s">
        <v>1660</v>
      </c>
      <c r="R72" s="6"/>
      <c r="S72" s="9" t="s">
        <v>1661</v>
      </c>
      <c r="T72" s="19" t="s">
        <v>1662</v>
      </c>
      <c r="U72" s="10" t="s">
        <v>2953</v>
      </c>
      <c r="V72" s="6"/>
      <c r="W72" s="7" t="s">
        <v>121</v>
      </c>
      <c r="X72" s="3" t="s">
        <v>33</v>
      </c>
      <c r="Y72" s="7" t="s">
        <v>121</v>
      </c>
      <c r="Z72" s="3" t="s">
        <v>86</v>
      </c>
      <c r="AA72" s="7" t="s">
        <v>41</v>
      </c>
      <c r="AB72" s="3" t="s">
        <v>2475</v>
      </c>
      <c r="AC72" s="3" t="s">
        <v>3148</v>
      </c>
      <c r="AD72" s="3" t="s">
        <v>21</v>
      </c>
      <c r="AE72" s="6"/>
      <c r="AF72" s="3" t="s">
        <v>21</v>
      </c>
      <c r="AG72" s="3"/>
      <c r="AH72" s="3" t="s">
        <v>27</v>
      </c>
      <c r="AI72" s="3" t="s">
        <v>28</v>
      </c>
      <c r="AJ72" s="3" t="s">
        <v>4700</v>
      </c>
      <c r="AK72" s="3" t="s">
        <v>68</v>
      </c>
      <c r="AL72" s="3" t="s">
        <v>275</v>
      </c>
      <c r="AM72" s="3" t="s">
        <v>4290</v>
      </c>
      <c r="AN72" s="13" t="s">
        <v>1646</v>
      </c>
      <c r="AO72" s="10" t="s">
        <v>3233</v>
      </c>
      <c r="AP72" s="3" t="s">
        <v>3884</v>
      </c>
      <c r="AQ72" s="8" t="s">
        <v>1646</v>
      </c>
      <c r="AR72" s="3" t="s">
        <v>4290</v>
      </c>
      <c r="AS72" s="3"/>
      <c r="AT72" s="3"/>
      <c r="AU72" s="3"/>
      <c r="AV72" s="3"/>
      <c r="AW72" s="3"/>
      <c r="AX72" s="3"/>
      <c r="AY72" s="3"/>
      <c r="AZ72" s="3" t="s">
        <v>2454</v>
      </c>
      <c r="BA72" s="13" t="s">
        <v>4291</v>
      </c>
      <c r="BB72" s="10" t="s">
        <v>3336</v>
      </c>
      <c r="BC72" s="3" t="s">
        <v>2417</v>
      </c>
      <c r="BD72" s="3"/>
      <c r="BE72" s="3" t="s">
        <v>32</v>
      </c>
      <c r="BF72" s="3" t="s">
        <v>32</v>
      </c>
      <c r="BG72" s="13" t="s">
        <v>4292</v>
      </c>
      <c r="BH72" s="10" t="s">
        <v>3332</v>
      </c>
      <c r="BI72" s="3" t="s">
        <v>32</v>
      </c>
      <c r="BJ72" s="3" t="s">
        <v>97</v>
      </c>
      <c r="BK72" s="8" t="s">
        <v>3482</v>
      </c>
      <c r="BL72" s="3" t="s">
        <v>3494</v>
      </c>
      <c r="BM72" s="3" t="s">
        <v>21</v>
      </c>
      <c r="BN72" s="3"/>
      <c r="BO72" s="3"/>
      <c r="BP72" s="3" t="s">
        <v>21</v>
      </c>
      <c r="BQ72" s="3"/>
      <c r="BR72" s="3"/>
      <c r="BS72" s="26" t="s">
        <v>4293</v>
      </c>
      <c r="BT72" s="131" t="s">
        <v>3233</v>
      </c>
      <c r="BU72" s="26"/>
      <c r="BV72" s="164"/>
      <c r="BW72" s="169"/>
      <c r="BX72" s="169"/>
      <c r="BY72" s="26"/>
    </row>
    <row r="73" spans="1:78" ht="68.45" customHeight="1" x14ac:dyDescent="0.25">
      <c r="A73" s="13" t="s">
        <v>5060</v>
      </c>
      <c r="B73" s="2" t="s">
        <v>413</v>
      </c>
      <c r="C73" s="10" t="s">
        <v>938</v>
      </c>
      <c r="D73" s="10"/>
      <c r="E73" s="10" t="s">
        <v>938</v>
      </c>
      <c r="F73" s="3" t="s">
        <v>19</v>
      </c>
      <c r="G73" s="3" t="s">
        <v>1044</v>
      </c>
      <c r="H73" s="3" t="s">
        <v>414</v>
      </c>
      <c r="I73" s="3" t="s">
        <v>945</v>
      </c>
      <c r="J73" s="3" t="s">
        <v>945</v>
      </c>
      <c r="K73" s="4" t="s">
        <v>1081</v>
      </c>
      <c r="L73" s="5" t="s">
        <v>1913</v>
      </c>
      <c r="M73" s="4" t="s">
        <v>1116</v>
      </c>
      <c r="N73" s="4" t="s">
        <v>2652</v>
      </c>
      <c r="O73" s="10" t="s">
        <v>2505</v>
      </c>
      <c r="P73" s="10" t="s">
        <v>2734</v>
      </c>
      <c r="Q73" s="4" t="s">
        <v>1914</v>
      </c>
      <c r="R73" s="6"/>
      <c r="S73" s="4" t="s">
        <v>1915</v>
      </c>
      <c r="T73" s="4" t="s">
        <v>1916</v>
      </c>
      <c r="U73" s="10" t="s">
        <v>2962</v>
      </c>
      <c r="V73" s="6"/>
      <c r="W73" s="7" t="s">
        <v>41</v>
      </c>
      <c r="X73" s="3" t="s">
        <v>33</v>
      </c>
      <c r="Y73" s="7" t="s">
        <v>41</v>
      </c>
      <c r="Z73" s="3" t="s">
        <v>24</v>
      </c>
      <c r="AA73" s="7" t="s">
        <v>41</v>
      </c>
      <c r="AB73" s="3" t="s">
        <v>2475</v>
      </c>
      <c r="AC73" s="3" t="s">
        <v>3148</v>
      </c>
      <c r="AD73" s="3" t="s">
        <v>21</v>
      </c>
      <c r="AE73" s="6"/>
      <c r="AF73" s="3" t="s">
        <v>21</v>
      </c>
      <c r="AG73" s="3"/>
      <c r="AH73" s="3" t="s">
        <v>27</v>
      </c>
      <c r="AI73" s="3" t="s">
        <v>28</v>
      </c>
      <c r="AJ73" s="3" t="s">
        <v>4700</v>
      </c>
      <c r="AK73" s="3" t="s">
        <v>68</v>
      </c>
      <c r="AL73" s="8" t="s">
        <v>4259</v>
      </c>
      <c r="AM73" s="8" t="s">
        <v>4260</v>
      </c>
      <c r="AN73" s="13" t="s">
        <v>4261</v>
      </c>
      <c r="AO73" s="136" t="s">
        <v>3289</v>
      </c>
      <c r="AP73" s="3" t="s">
        <v>3884</v>
      </c>
      <c r="AQ73" s="8" t="s">
        <v>4262</v>
      </c>
      <c r="AR73" s="3" t="s">
        <v>3743</v>
      </c>
      <c r="AS73" s="3"/>
      <c r="AT73" s="3"/>
      <c r="AU73" s="3"/>
      <c r="AV73" s="3"/>
      <c r="AW73" s="3"/>
      <c r="AX73" s="3"/>
      <c r="AY73" s="3"/>
      <c r="AZ73" s="3" t="s">
        <v>2416</v>
      </c>
      <c r="BA73" s="13" t="s">
        <v>3174</v>
      </c>
      <c r="BB73" s="10" t="s">
        <v>3144</v>
      </c>
      <c r="BC73" s="3" t="s">
        <v>2417</v>
      </c>
      <c r="BD73" s="3"/>
      <c r="BE73" s="3" t="s">
        <v>2639</v>
      </c>
      <c r="BF73" s="3" t="s">
        <v>937</v>
      </c>
      <c r="BG73" s="13" t="s">
        <v>3195</v>
      </c>
      <c r="BH73" s="13" t="s">
        <v>3618</v>
      </c>
      <c r="BI73" s="3" t="s">
        <v>963</v>
      </c>
      <c r="BJ73" s="3" t="s">
        <v>97</v>
      </c>
      <c r="BK73" s="8" t="s">
        <v>3482</v>
      </c>
      <c r="BL73" s="3" t="s">
        <v>3494</v>
      </c>
      <c r="BM73" s="3" t="s">
        <v>21</v>
      </c>
      <c r="BN73" s="3"/>
      <c r="BO73" s="3"/>
      <c r="BP73" s="3" t="s">
        <v>21</v>
      </c>
      <c r="BQ73" s="3"/>
      <c r="BR73" s="3"/>
      <c r="BS73" s="26" t="s">
        <v>3309</v>
      </c>
      <c r="BT73" s="131" t="s">
        <v>3233</v>
      </c>
      <c r="BU73" s="26"/>
      <c r="BV73" s="164"/>
      <c r="BW73" s="169"/>
      <c r="BX73" s="169"/>
      <c r="BY73" s="26"/>
    </row>
    <row r="74" spans="1:78" ht="40.15" customHeight="1" x14ac:dyDescent="0.25">
      <c r="A74" s="13" t="s">
        <v>5061</v>
      </c>
      <c r="B74" s="2" t="s">
        <v>681</v>
      </c>
      <c r="C74" s="10" t="s">
        <v>938</v>
      </c>
      <c r="D74" s="10"/>
      <c r="E74" s="10" t="s">
        <v>938</v>
      </c>
      <c r="F74" s="3" t="s">
        <v>19</v>
      </c>
      <c r="G74" s="3" t="s">
        <v>1045</v>
      </c>
      <c r="H74" s="3" t="s">
        <v>682</v>
      </c>
      <c r="I74" s="3" t="s">
        <v>945</v>
      </c>
      <c r="J74" s="3" t="s">
        <v>945</v>
      </c>
      <c r="K74" s="9" t="s">
        <v>1922</v>
      </c>
      <c r="L74" s="12" t="s">
        <v>1923</v>
      </c>
      <c r="M74" s="4" t="s">
        <v>1116</v>
      </c>
      <c r="N74" s="4" t="s">
        <v>2652</v>
      </c>
      <c r="O74" s="10" t="s">
        <v>2654</v>
      </c>
      <c r="P74" s="10" t="s">
        <v>2735</v>
      </c>
      <c r="Q74" s="4" t="s">
        <v>1924</v>
      </c>
      <c r="R74" s="6"/>
      <c r="S74" s="4" t="s">
        <v>1925</v>
      </c>
      <c r="T74" s="19" t="s">
        <v>1926</v>
      </c>
      <c r="U74" s="10" t="s">
        <v>2963</v>
      </c>
      <c r="V74" s="6"/>
      <c r="W74" s="7" t="s">
        <v>198</v>
      </c>
      <c r="X74" s="3" t="s">
        <v>33</v>
      </c>
      <c r="Y74" s="7" t="s">
        <v>198</v>
      </c>
      <c r="Z74" s="3" t="s">
        <v>86</v>
      </c>
      <c r="AA74" s="7" t="s">
        <v>198</v>
      </c>
      <c r="AB74" s="3" t="s">
        <v>2475</v>
      </c>
      <c r="AC74" s="3" t="s">
        <v>3148</v>
      </c>
      <c r="AD74" s="3" t="s">
        <v>21</v>
      </c>
      <c r="AE74" s="6"/>
      <c r="AF74" s="3" t="s">
        <v>21</v>
      </c>
      <c r="AG74" s="3"/>
      <c r="AH74" s="3" t="s">
        <v>27</v>
      </c>
      <c r="AI74" s="3" t="s">
        <v>28</v>
      </c>
      <c r="AJ74" s="3" t="s">
        <v>4700</v>
      </c>
      <c r="AK74" s="3" t="s">
        <v>68</v>
      </c>
      <c r="AL74" s="3" t="s">
        <v>223</v>
      </c>
      <c r="AM74" s="8" t="s">
        <v>3840</v>
      </c>
      <c r="AN74" s="13" t="s">
        <v>3839</v>
      </c>
      <c r="AO74" s="10" t="s">
        <v>3233</v>
      </c>
      <c r="AP74" s="3" t="s">
        <v>3884</v>
      </c>
      <c r="AQ74" s="13" t="s">
        <v>3839</v>
      </c>
      <c r="AR74" s="8" t="s">
        <v>3840</v>
      </c>
      <c r="AS74" s="8"/>
      <c r="AT74" s="3"/>
      <c r="AU74" s="3"/>
      <c r="AV74" s="3"/>
      <c r="AW74" s="3"/>
      <c r="AX74" s="3"/>
      <c r="AY74" s="3"/>
      <c r="AZ74" s="3" t="s">
        <v>963</v>
      </c>
      <c r="BA74" s="13" t="s">
        <v>4411</v>
      </c>
      <c r="BB74" s="10" t="s">
        <v>3776</v>
      </c>
      <c r="BC74" s="3" t="s">
        <v>963</v>
      </c>
      <c r="BD74" s="3"/>
      <c r="BE74" s="8" t="s">
        <v>5601</v>
      </c>
      <c r="BF74" s="3" t="s">
        <v>937</v>
      </c>
      <c r="BG74" s="13" t="s">
        <v>5602</v>
      </c>
      <c r="BH74" s="13" t="s">
        <v>5603</v>
      </c>
      <c r="BI74" s="133" t="s">
        <v>963</v>
      </c>
      <c r="BJ74" s="3" t="s">
        <v>97</v>
      </c>
      <c r="BK74" s="8" t="s">
        <v>3482</v>
      </c>
      <c r="BL74" s="3" t="s">
        <v>3494</v>
      </c>
      <c r="BM74" s="3" t="s">
        <v>21</v>
      </c>
      <c r="BN74" s="3"/>
      <c r="BO74" s="3"/>
      <c r="BP74" s="3" t="s">
        <v>21</v>
      </c>
      <c r="BQ74" s="3"/>
      <c r="BR74" s="3"/>
      <c r="BS74" s="26" t="s">
        <v>4412</v>
      </c>
      <c r="BT74" s="131" t="s">
        <v>3233</v>
      </c>
      <c r="BU74" s="26"/>
      <c r="BV74" s="164"/>
      <c r="BW74" s="169"/>
      <c r="BX74" s="169"/>
      <c r="BY74" s="26"/>
    </row>
    <row r="75" spans="1:78" ht="40.15" customHeight="1" x14ac:dyDescent="0.25">
      <c r="A75" s="13" t="s">
        <v>5062</v>
      </c>
      <c r="B75" s="2" t="s">
        <v>500</v>
      </c>
      <c r="C75" s="10" t="s">
        <v>938</v>
      </c>
      <c r="D75" s="10"/>
      <c r="E75" s="10" t="s">
        <v>938</v>
      </c>
      <c r="F75" s="3" t="s">
        <v>19</v>
      </c>
      <c r="G75" s="3" t="s">
        <v>1053</v>
      </c>
      <c r="H75" s="3" t="s">
        <v>501</v>
      </c>
      <c r="I75" s="3" t="s">
        <v>945</v>
      </c>
      <c r="J75" s="3" t="s">
        <v>945</v>
      </c>
      <c r="K75" s="4" t="s">
        <v>2216</v>
      </c>
      <c r="L75" s="5" t="s">
        <v>2217</v>
      </c>
      <c r="M75" s="4" t="s">
        <v>1130</v>
      </c>
      <c r="N75" s="4" t="s">
        <v>2652</v>
      </c>
      <c r="O75" s="10" t="s">
        <v>2505</v>
      </c>
      <c r="P75" s="10" t="s">
        <v>2737</v>
      </c>
      <c r="Q75" s="4" t="s">
        <v>2218</v>
      </c>
      <c r="R75" s="6"/>
      <c r="S75" s="4" t="s">
        <v>2219</v>
      </c>
      <c r="T75" s="4" t="s">
        <v>2220</v>
      </c>
      <c r="U75" s="10" t="s">
        <v>2966</v>
      </c>
      <c r="V75" s="6"/>
      <c r="W75" s="7" t="s">
        <v>124</v>
      </c>
      <c r="X75" s="3" t="s">
        <v>33</v>
      </c>
      <c r="Y75" s="7" t="s">
        <v>124</v>
      </c>
      <c r="Z75" s="3" t="s">
        <v>86</v>
      </c>
      <c r="AA75" s="7" t="s">
        <v>124</v>
      </c>
      <c r="AB75" s="3" t="s">
        <v>2475</v>
      </c>
      <c r="AC75" s="3" t="s">
        <v>3148</v>
      </c>
      <c r="AD75" s="3" t="s">
        <v>21</v>
      </c>
      <c r="AE75" s="6"/>
      <c r="AF75" s="3" t="s">
        <v>21</v>
      </c>
      <c r="AG75" s="3"/>
      <c r="AH75" s="3" t="s">
        <v>27</v>
      </c>
      <c r="AI75" s="3" t="s">
        <v>28</v>
      </c>
      <c r="AJ75" s="3" t="s">
        <v>3151</v>
      </c>
      <c r="AK75" s="8" t="s">
        <v>3139</v>
      </c>
      <c r="AL75" s="8" t="s">
        <v>4309</v>
      </c>
      <c r="AM75" s="8" t="s">
        <v>4383</v>
      </c>
      <c r="AN75" s="13" t="s">
        <v>4384</v>
      </c>
      <c r="AO75" s="10" t="s">
        <v>3233</v>
      </c>
      <c r="AP75" s="3" t="s">
        <v>3884</v>
      </c>
      <c r="AQ75" s="8" t="s">
        <v>4385</v>
      </c>
      <c r="AR75" s="3" t="s">
        <v>3336</v>
      </c>
      <c r="AS75" s="3"/>
      <c r="AT75" s="3"/>
      <c r="AU75" s="3"/>
      <c r="AV75" s="3"/>
      <c r="AW75" s="3"/>
      <c r="AX75" s="3"/>
      <c r="AY75" s="3"/>
      <c r="AZ75" s="3" t="s">
        <v>2416</v>
      </c>
      <c r="BA75" s="13" t="s">
        <v>3174</v>
      </c>
      <c r="BB75" s="10" t="s">
        <v>3144</v>
      </c>
      <c r="BC75" s="3" t="s">
        <v>2417</v>
      </c>
      <c r="BD75" s="3"/>
      <c r="BE75" s="8" t="s">
        <v>3944</v>
      </c>
      <c r="BF75" s="3" t="s">
        <v>32</v>
      </c>
      <c r="BG75" s="13" t="s">
        <v>4386</v>
      </c>
      <c r="BH75" s="10" t="s">
        <v>3894</v>
      </c>
      <c r="BI75" s="10" t="s">
        <v>2367</v>
      </c>
      <c r="BJ75" s="3" t="s">
        <v>97</v>
      </c>
      <c r="BK75" s="8" t="s">
        <v>3482</v>
      </c>
      <c r="BL75" s="3" t="s">
        <v>3494</v>
      </c>
      <c r="BM75" s="3" t="s">
        <v>21</v>
      </c>
      <c r="BN75" s="3"/>
      <c r="BO75" s="3"/>
      <c r="BP75" s="3" t="s">
        <v>21</v>
      </c>
      <c r="BQ75" s="3"/>
      <c r="BR75" s="3"/>
      <c r="BS75" s="26" t="s">
        <v>3309</v>
      </c>
      <c r="BT75" s="131" t="s">
        <v>3233</v>
      </c>
      <c r="BU75" s="26"/>
      <c r="BV75" s="164"/>
      <c r="BW75" s="169"/>
      <c r="BX75" s="169"/>
      <c r="BY75" s="26"/>
    </row>
    <row r="76" spans="1:78" ht="134.44999999999999" customHeight="1" x14ac:dyDescent="0.25">
      <c r="A76" s="13" t="s">
        <v>5063</v>
      </c>
      <c r="B76" s="2" t="s">
        <v>224</v>
      </c>
      <c r="C76" s="10" t="s">
        <v>938</v>
      </c>
      <c r="D76" s="10"/>
      <c r="E76" s="10" t="s">
        <v>938</v>
      </c>
      <c r="F76" s="3" t="s">
        <v>52</v>
      </c>
      <c r="G76" s="3" t="s">
        <v>1009</v>
      </c>
      <c r="H76" s="3" t="s">
        <v>225</v>
      </c>
      <c r="I76" s="3" t="s">
        <v>943</v>
      </c>
      <c r="J76" s="3" t="s">
        <v>943</v>
      </c>
      <c r="K76" s="9" t="s">
        <v>2536</v>
      </c>
      <c r="L76" s="12" t="s">
        <v>2537</v>
      </c>
      <c r="M76" s="4" t="s">
        <v>1260</v>
      </c>
      <c r="N76" s="4" t="s">
        <v>2652</v>
      </c>
      <c r="O76" s="10" t="s">
        <v>2505</v>
      </c>
      <c r="P76" s="10" t="s">
        <v>2742</v>
      </c>
      <c r="Q76" s="4" t="s">
        <v>1187</v>
      </c>
      <c r="R76" s="6"/>
      <c r="S76" s="4" t="s">
        <v>1188</v>
      </c>
      <c r="T76" s="4" t="s">
        <v>1189</v>
      </c>
      <c r="U76" s="10" t="s">
        <v>2971</v>
      </c>
      <c r="V76" s="6"/>
      <c r="W76" s="7" t="s">
        <v>226</v>
      </c>
      <c r="X76" s="3" t="s">
        <v>33</v>
      </c>
      <c r="Y76" s="7" t="s">
        <v>226</v>
      </c>
      <c r="Z76" s="3" t="s">
        <v>24</v>
      </c>
      <c r="AA76" s="7" t="s">
        <v>227</v>
      </c>
      <c r="AB76" s="3" t="s">
        <v>4690</v>
      </c>
      <c r="AC76" s="3" t="s">
        <v>228</v>
      </c>
      <c r="AD76" s="7" t="s">
        <v>87</v>
      </c>
      <c r="AE76" s="6"/>
      <c r="AF76" s="7" t="s">
        <v>229</v>
      </c>
      <c r="AG76" s="7" t="s">
        <v>938</v>
      </c>
      <c r="AH76" s="3" t="s">
        <v>27</v>
      </c>
      <c r="AI76" s="3" t="s">
        <v>28</v>
      </c>
      <c r="AJ76" s="3" t="s">
        <v>3151</v>
      </c>
      <c r="AK76" s="8" t="s">
        <v>4219</v>
      </c>
      <c r="AL76" s="8" t="s">
        <v>4220</v>
      </c>
      <c r="AM76" s="8" t="s">
        <v>4221</v>
      </c>
      <c r="AN76" s="13" t="s">
        <v>4222</v>
      </c>
      <c r="AO76" s="10" t="s">
        <v>3233</v>
      </c>
      <c r="AP76" s="8" t="s">
        <v>4223</v>
      </c>
      <c r="AQ76" s="8" t="s">
        <v>4224</v>
      </c>
      <c r="AR76" s="8" t="s">
        <v>4226</v>
      </c>
      <c r="AS76" s="8"/>
      <c r="AT76" s="3"/>
      <c r="AU76" s="3"/>
      <c r="AV76" s="3"/>
      <c r="AW76" s="3"/>
      <c r="AX76" s="3"/>
      <c r="AY76" s="3"/>
      <c r="AZ76" s="3" t="s">
        <v>1080</v>
      </c>
      <c r="BA76" s="13" t="s">
        <v>4225</v>
      </c>
      <c r="BB76" s="10" t="s">
        <v>2472</v>
      </c>
      <c r="BC76" s="3" t="s">
        <v>1080</v>
      </c>
      <c r="BD76" s="3"/>
      <c r="BE76" s="8" t="s">
        <v>3455</v>
      </c>
      <c r="BF76" s="3" t="s">
        <v>937</v>
      </c>
      <c r="BG76" s="13" t="s">
        <v>4227</v>
      </c>
      <c r="BH76" s="13" t="s">
        <v>4228</v>
      </c>
      <c r="BI76" s="133" t="s">
        <v>963</v>
      </c>
      <c r="BJ76" s="3" t="s">
        <v>45</v>
      </c>
      <c r="BK76" s="8" t="s">
        <v>4175</v>
      </c>
      <c r="BL76" s="3" t="s">
        <v>3459</v>
      </c>
      <c r="BM76" s="3" t="s">
        <v>21</v>
      </c>
      <c r="BN76" s="3"/>
      <c r="BO76" s="3"/>
      <c r="BP76" s="3" t="s">
        <v>21</v>
      </c>
      <c r="BQ76" s="3"/>
      <c r="BR76" s="3"/>
      <c r="BS76" s="26" t="s">
        <v>3309</v>
      </c>
      <c r="BT76" s="131" t="s">
        <v>3233</v>
      </c>
      <c r="BU76" s="26"/>
      <c r="BV76" s="164"/>
      <c r="BW76" s="169"/>
      <c r="BX76" s="169"/>
      <c r="BY76" s="26"/>
    </row>
    <row r="77" spans="1:78" ht="64.150000000000006" customHeight="1" x14ac:dyDescent="0.25">
      <c r="A77" s="13" t="s">
        <v>5064</v>
      </c>
      <c r="B77" s="2" t="s">
        <v>433</v>
      </c>
      <c r="C77" s="10" t="s">
        <v>938</v>
      </c>
      <c r="D77" s="10"/>
      <c r="E77" s="10" t="s">
        <v>938</v>
      </c>
      <c r="F77" s="3" t="s">
        <v>19</v>
      </c>
      <c r="G77" s="3" t="s">
        <v>1022</v>
      </c>
      <c r="H77" s="3" t="s">
        <v>434</v>
      </c>
      <c r="I77" s="3" t="s">
        <v>943</v>
      </c>
      <c r="J77" s="3" t="s">
        <v>943</v>
      </c>
      <c r="K77" s="4" t="s">
        <v>1540</v>
      </c>
      <c r="L77" s="5" t="s">
        <v>1541</v>
      </c>
      <c r="M77" s="4" t="s">
        <v>1116</v>
      </c>
      <c r="N77" s="4" t="s">
        <v>2652</v>
      </c>
      <c r="O77" s="10" t="s">
        <v>2505</v>
      </c>
      <c r="P77" s="10" t="s">
        <v>2749</v>
      </c>
      <c r="Q77" s="4" t="s">
        <v>1542</v>
      </c>
      <c r="R77" s="6"/>
      <c r="S77" s="4" t="s">
        <v>1543</v>
      </c>
      <c r="T77" s="4" t="s">
        <v>21</v>
      </c>
      <c r="U77" s="10" t="s">
        <v>2979</v>
      </c>
      <c r="V77" s="6"/>
      <c r="W77" s="7" t="s">
        <v>49</v>
      </c>
      <c r="X77" s="3" t="s">
        <v>33</v>
      </c>
      <c r="Y77" s="7" t="s">
        <v>435</v>
      </c>
      <c r="Z77" s="3" t="s">
        <v>24</v>
      </c>
      <c r="AA77" s="7" t="s">
        <v>49</v>
      </c>
      <c r="AB77" s="3" t="s">
        <v>2475</v>
      </c>
      <c r="AC77" s="3" t="s">
        <v>3148</v>
      </c>
      <c r="AD77" s="3" t="s">
        <v>21</v>
      </c>
      <c r="AE77" s="6"/>
      <c r="AF77" s="3" t="s">
        <v>21</v>
      </c>
      <c r="AG77" s="3"/>
      <c r="AH77" s="3" t="s">
        <v>27</v>
      </c>
      <c r="AI77" s="3" t="s">
        <v>28</v>
      </c>
      <c r="AJ77" s="3" t="s">
        <v>4700</v>
      </c>
      <c r="AK77" s="3" t="s">
        <v>68</v>
      </c>
      <c r="AL77" s="3" t="s">
        <v>436</v>
      </c>
      <c r="AM77" s="3" t="s">
        <v>3743</v>
      </c>
      <c r="AN77" s="13" t="s">
        <v>4215</v>
      </c>
      <c r="AO77" s="10" t="s">
        <v>3233</v>
      </c>
      <c r="AP77" s="3" t="s">
        <v>3884</v>
      </c>
      <c r="AQ77" s="13" t="s">
        <v>4215</v>
      </c>
      <c r="AR77" s="3" t="s">
        <v>3743</v>
      </c>
      <c r="AS77" s="3"/>
      <c r="AT77" s="3"/>
      <c r="AU77" s="3"/>
      <c r="AV77" s="3"/>
      <c r="AW77" s="3"/>
      <c r="AX77" s="3"/>
      <c r="AY77" s="3"/>
      <c r="AZ77" s="3" t="s">
        <v>2416</v>
      </c>
      <c r="BA77" s="13" t="s">
        <v>3174</v>
      </c>
      <c r="BB77" s="10" t="s">
        <v>3144</v>
      </c>
      <c r="BC77" s="3" t="s">
        <v>2417</v>
      </c>
      <c r="BD77" s="3"/>
      <c r="BE77" s="8" t="s">
        <v>3455</v>
      </c>
      <c r="BF77" s="3" t="s">
        <v>937</v>
      </c>
      <c r="BG77" s="13" t="s">
        <v>4216</v>
      </c>
      <c r="BH77" s="13" t="s">
        <v>4217</v>
      </c>
      <c r="BI77" s="133" t="s">
        <v>963</v>
      </c>
      <c r="BJ77" s="3" t="s">
        <v>97</v>
      </c>
      <c r="BK77" s="8" t="s">
        <v>4994</v>
      </c>
      <c r="BL77" s="3" t="s">
        <v>3494</v>
      </c>
      <c r="BM77" s="3"/>
      <c r="BN77" s="3"/>
      <c r="BO77" s="3"/>
      <c r="BP77" s="3" t="s">
        <v>21</v>
      </c>
      <c r="BQ77" s="3"/>
      <c r="BR77" s="3"/>
      <c r="BS77" s="26" t="s">
        <v>4218</v>
      </c>
      <c r="BT77" s="131" t="s">
        <v>3233</v>
      </c>
      <c r="BU77" s="26"/>
      <c r="BV77" s="164"/>
      <c r="BW77" s="169"/>
      <c r="BX77" s="169"/>
      <c r="BY77" s="26"/>
    </row>
    <row r="78" spans="1:78"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8"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8"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81" spans="1:77" s="29" customFormat="1" x14ac:dyDescent="0.25">
      <c r="A81" s="31"/>
      <c r="C81" s="31"/>
      <c r="D81" s="31"/>
      <c r="E81" s="31"/>
      <c r="T81" s="32"/>
      <c r="AN81" s="31"/>
      <c r="AO81" s="31"/>
      <c r="BA81" s="101"/>
      <c r="BB81" s="101"/>
      <c r="BE81" s="101"/>
      <c r="BF81" s="101"/>
      <c r="BG81" s="101"/>
      <c r="BH81" s="101"/>
      <c r="BI81" s="101"/>
      <c r="BS81" s="105"/>
      <c r="BT81" s="31"/>
      <c r="BU81" s="105"/>
      <c r="BV81" s="105"/>
      <c r="BW81" s="101"/>
      <c r="BY81" s="105"/>
    </row>
    <row r="82" spans="1:77" s="29" customFormat="1" x14ac:dyDescent="0.25">
      <c r="A82" s="31"/>
      <c r="C82" s="31"/>
      <c r="D82" s="31"/>
      <c r="E82" s="31"/>
      <c r="T82" s="32"/>
      <c r="AN82" s="31"/>
      <c r="AO82" s="31"/>
      <c r="BA82" s="101"/>
      <c r="BB82" s="101"/>
      <c r="BE82" s="101"/>
      <c r="BF82" s="101"/>
      <c r="BG82" s="101"/>
      <c r="BH82" s="101"/>
      <c r="BI82" s="101"/>
      <c r="BS82" s="105"/>
      <c r="BT82" s="31"/>
      <c r="BU82" s="105"/>
      <c r="BV82" s="105"/>
      <c r="BW82" s="101"/>
      <c r="BY82" s="105"/>
    </row>
    <row r="83" spans="1:77" s="29" customFormat="1" x14ac:dyDescent="0.25">
      <c r="A83" s="31"/>
      <c r="C83" s="31"/>
      <c r="D83" s="31"/>
      <c r="E83" s="31"/>
      <c r="T83" s="32"/>
      <c r="AN83" s="31"/>
      <c r="AO83" s="31"/>
      <c r="BA83" s="101"/>
      <c r="BB83" s="101"/>
      <c r="BE83" s="101"/>
      <c r="BF83" s="101"/>
      <c r="BG83" s="101"/>
      <c r="BH83" s="101"/>
      <c r="BI83" s="101"/>
      <c r="BS83" s="105"/>
      <c r="BT83" s="31"/>
      <c r="BU83" s="105"/>
      <c r="BV83" s="105"/>
      <c r="BW83" s="101"/>
      <c r="BY83" s="105"/>
    </row>
    <row r="84" spans="1:77" s="29" customFormat="1" x14ac:dyDescent="0.25">
      <c r="A84" s="31"/>
      <c r="C84" s="31"/>
      <c r="D84" s="31"/>
      <c r="E84" s="31"/>
      <c r="T84" s="32"/>
      <c r="AN84" s="31"/>
      <c r="AO84" s="31"/>
      <c r="BA84" s="101"/>
      <c r="BB84" s="101"/>
      <c r="BE84" s="101"/>
      <c r="BF84" s="101"/>
      <c r="BG84" s="101"/>
      <c r="BH84" s="101"/>
      <c r="BI84" s="101"/>
      <c r="BS84" s="105"/>
      <c r="BT84" s="31"/>
      <c r="BU84" s="105"/>
      <c r="BV84" s="105"/>
      <c r="BW84" s="101"/>
      <c r="BY84" s="105"/>
    </row>
    <row r="85" spans="1:77" s="29" customFormat="1" x14ac:dyDescent="0.25">
      <c r="A85" s="31"/>
      <c r="C85" s="31"/>
      <c r="D85" s="31"/>
      <c r="E85" s="31"/>
      <c r="T85" s="32"/>
      <c r="AN85" s="31"/>
      <c r="AO85" s="31"/>
      <c r="BA85" s="101"/>
      <c r="BB85" s="101"/>
      <c r="BE85" s="101"/>
      <c r="BF85" s="101"/>
      <c r="BG85" s="101"/>
      <c r="BH85" s="101"/>
      <c r="BI85" s="101"/>
      <c r="BS85" s="105"/>
      <c r="BT85" s="31"/>
      <c r="BU85" s="105"/>
      <c r="BV85" s="105"/>
      <c r="BW85" s="101"/>
      <c r="BY85" s="105"/>
    </row>
    <row r="86" spans="1:77" s="29" customFormat="1" x14ac:dyDescent="0.25">
      <c r="A86" s="31"/>
      <c r="C86" s="31"/>
      <c r="D86" s="31"/>
      <c r="E86" s="31"/>
      <c r="T86" s="32"/>
      <c r="AN86" s="31"/>
      <c r="AO86" s="31"/>
      <c r="BA86" s="101"/>
      <c r="BB86" s="101"/>
      <c r="BE86" s="101"/>
      <c r="BF86" s="101"/>
      <c r="BG86" s="101"/>
      <c r="BH86" s="101"/>
      <c r="BI86" s="101"/>
      <c r="BS86" s="105"/>
      <c r="BT86" s="31"/>
      <c r="BU86" s="105"/>
      <c r="BV86" s="105"/>
      <c r="BW86" s="101"/>
      <c r="BY86" s="105"/>
    </row>
    <row r="87" spans="1:77" s="29" customFormat="1" x14ac:dyDescent="0.25">
      <c r="A87" s="31"/>
      <c r="C87" s="31"/>
      <c r="D87" s="31"/>
      <c r="E87" s="31"/>
      <c r="T87" s="32"/>
      <c r="AN87" s="31"/>
      <c r="AO87" s="31"/>
      <c r="BA87" s="101"/>
      <c r="BB87" s="101"/>
      <c r="BE87" s="101"/>
      <c r="BF87" s="101"/>
      <c r="BG87" s="101"/>
      <c r="BH87" s="101"/>
      <c r="BI87" s="101"/>
      <c r="BS87" s="105"/>
      <c r="BT87" s="31"/>
      <c r="BU87" s="105"/>
      <c r="BV87" s="105"/>
      <c r="BW87" s="101"/>
      <c r="BY87" s="105"/>
    </row>
    <row r="88" spans="1:77" s="29" customFormat="1" x14ac:dyDescent="0.25">
      <c r="A88" s="31"/>
      <c r="C88" s="31"/>
      <c r="D88" s="31"/>
      <c r="E88" s="31"/>
      <c r="T88" s="32"/>
      <c r="AN88" s="31"/>
      <c r="AO88" s="31"/>
      <c r="BA88" s="101"/>
      <c r="BB88" s="101"/>
      <c r="BE88" s="101"/>
      <c r="BF88" s="101"/>
      <c r="BG88" s="101"/>
      <c r="BH88" s="101"/>
      <c r="BI88" s="101"/>
      <c r="BS88" s="105"/>
      <c r="BT88" s="31"/>
      <c r="BU88" s="105"/>
      <c r="BV88" s="105"/>
      <c r="BW88" s="101"/>
      <c r="BY88" s="105"/>
    </row>
    <row r="89" spans="1:77" s="29" customFormat="1" x14ac:dyDescent="0.25">
      <c r="A89" s="31"/>
      <c r="C89" s="31"/>
      <c r="D89" s="31"/>
      <c r="E89" s="31"/>
      <c r="T89" s="32"/>
      <c r="AN89" s="31"/>
      <c r="AO89" s="31"/>
      <c r="BA89" s="101"/>
      <c r="BB89" s="101"/>
      <c r="BE89" s="101"/>
      <c r="BF89" s="101"/>
      <c r="BG89" s="101"/>
      <c r="BH89" s="101"/>
      <c r="BI89" s="101"/>
      <c r="BS89" s="105"/>
      <c r="BT89" s="31"/>
      <c r="BU89" s="105"/>
      <c r="BV89" s="105"/>
      <c r="BW89" s="101"/>
      <c r="BY89" s="105"/>
    </row>
    <row r="90" spans="1:77" s="29" customFormat="1" x14ac:dyDescent="0.25">
      <c r="A90" s="31"/>
      <c r="C90" s="31"/>
      <c r="D90" s="31"/>
      <c r="E90" s="31"/>
      <c r="T90" s="32"/>
      <c r="AN90" s="31"/>
      <c r="AO90" s="31"/>
      <c r="BA90" s="101"/>
      <c r="BB90" s="101"/>
      <c r="BE90" s="101"/>
      <c r="BF90" s="101"/>
      <c r="BG90" s="101"/>
      <c r="BH90" s="101"/>
      <c r="BI90" s="101"/>
      <c r="BS90" s="105"/>
      <c r="BT90" s="31"/>
      <c r="BU90" s="105"/>
      <c r="BV90" s="105"/>
      <c r="BW90" s="101"/>
      <c r="BY90" s="105"/>
    </row>
    <row r="91" spans="1:77" s="29" customFormat="1" x14ac:dyDescent="0.25">
      <c r="A91" s="31"/>
      <c r="C91" s="31"/>
      <c r="D91" s="31"/>
      <c r="E91" s="31"/>
      <c r="T91" s="32"/>
      <c r="AN91" s="31"/>
      <c r="AO91" s="31"/>
      <c r="BA91" s="101"/>
      <c r="BB91" s="101"/>
      <c r="BE91" s="101"/>
      <c r="BF91" s="101"/>
      <c r="BG91" s="101"/>
      <c r="BH91" s="101"/>
      <c r="BI91" s="101"/>
      <c r="BS91" s="105"/>
      <c r="BT91" s="31"/>
      <c r="BU91" s="105"/>
      <c r="BV91" s="105"/>
      <c r="BW91" s="101"/>
      <c r="BY91" s="105"/>
    </row>
    <row r="92" spans="1:77" s="29" customFormat="1" x14ac:dyDescent="0.25">
      <c r="A92" s="31"/>
      <c r="C92" s="31"/>
      <c r="D92" s="31"/>
      <c r="E92" s="31"/>
      <c r="T92" s="32"/>
      <c r="AN92" s="31"/>
      <c r="AO92" s="31"/>
      <c r="BA92" s="101"/>
      <c r="BB92" s="101"/>
      <c r="BE92" s="101"/>
      <c r="BF92" s="101"/>
      <c r="BG92" s="101"/>
      <c r="BH92" s="101"/>
      <c r="BI92" s="101"/>
      <c r="BS92" s="105"/>
      <c r="BT92" s="31"/>
      <c r="BU92" s="105"/>
      <c r="BV92" s="105"/>
      <c r="BW92" s="101"/>
      <c r="BY92" s="105"/>
    </row>
    <row r="93" spans="1:77" s="29" customFormat="1" x14ac:dyDescent="0.25">
      <c r="A93" s="31"/>
      <c r="C93" s="31"/>
      <c r="D93" s="31"/>
      <c r="E93" s="31"/>
      <c r="T93" s="32"/>
      <c r="AN93" s="31"/>
      <c r="AO93" s="31"/>
      <c r="BA93" s="101"/>
      <c r="BB93" s="101"/>
      <c r="BE93" s="101"/>
      <c r="BF93" s="101"/>
      <c r="BG93" s="101"/>
      <c r="BH93" s="101"/>
      <c r="BI93" s="101"/>
      <c r="BS93" s="105"/>
      <c r="BT93" s="31"/>
      <c r="BU93" s="105"/>
      <c r="BV93" s="105"/>
      <c r="BW93" s="101"/>
      <c r="BY93" s="105"/>
    </row>
    <row r="94" spans="1:77" s="29" customFormat="1" x14ac:dyDescent="0.25">
      <c r="A94" s="31"/>
      <c r="C94" s="31"/>
      <c r="D94" s="31"/>
      <c r="E94" s="31"/>
      <c r="T94" s="32"/>
      <c r="AN94" s="31"/>
      <c r="AO94" s="31"/>
      <c r="BA94" s="101"/>
      <c r="BB94" s="101"/>
      <c r="BE94" s="101"/>
      <c r="BF94" s="101"/>
      <c r="BG94" s="101"/>
      <c r="BH94" s="101"/>
      <c r="BI94" s="101"/>
      <c r="BS94" s="105"/>
      <c r="BT94" s="31"/>
      <c r="BU94" s="105"/>
      <c r="BV94" s="105"/>
      <c r="BW94" s="101"/>
      <c r="BY94" s="105"/>
    </row>
    <row r="95" spans="1:77" s="29" customFormat="1" x14ac:dyDescent="0.25">
      <c r="A95" s="31"/>
      <c r="C95" s="31"/>
      <c r="D95" s="31"/>
      <c r="E95" s="31"/>
      <c r="T95" s="32"/>
      <c r="AN95" s="31"/>
      <c r="AO95" s="31"/>
      <c r="BA95" s="101"/>
      <c r="BB95" s="101"/>
      <c r="BE95" s="101"/>
      <c r="BF95" s="101"/>
      <c r="BG95" s="101"/>
      <c r="BH95" s="101"/>
      <c r="BI95" s="101"/>
      <c r="BS95" s="105"/>
      <c r="BT95" s="31"/>
      <c r="BU95" s="105"/>
      <c r="BV95" s="105"/>
      <c r="BW95" s="101"/>
      <c r="BY95" s="105"/>
    </row>
    <row r="96" spans="1:77" s="29" customFormat="1" x14ac:dyDescent="0.25">
      <c r="A96" s="31"/>
      <c r="C96" s="31"/>
      <c r="D96" s="31"/>
      <c r="E96" s="31"/>
      <c r="T96" s="32"/>
      <c r="AN96" s="31"/>
      <c r="AO96" s="31"/>
      <c r="BA96" s="101"/>
      <c r="BB96" s="101"/>
      <c r="BE96" s="101"/>
      <c r="BF96" s="101"/>
      <c r="BG96" s="101"/>
      <c r="BH96" s="101"/>
      <c r="BI96" s="101"/>
      <c r="BS96" s="105"/>
      <c r="BT96" s="31"/>
      <c r="BU96" s="105"/>
      <c r="BV96" s="105"/>
      <c r="BW96" s="101"/>
      <c r="BY96" s="105"/>
    </row>
    <row r="97" spans="1:77" s="29" customFormat="1" x14ac:dyDescent="0.25">
      <c r="A97" s="31"/>
      <c r="C97" s="31"/>
      <c r="D97" s="31"/>
      <c r="E97" s="31"/>
      <c r="T97" s="32"/>
      <c r="AN97" s="31"/>
      <c r="AO97" s="31"/>
      <c r="BA97" s="101"/>
      <c r="BB97" s="101"/>
      <c r="BE97" s="101"/>
      <c r="BF97" s="101"/>
      <c r="BG97" s="101"/>
      <c r="BH97" s="101"/>
      <c r="BI97" s="101"/>
      <c r="BS97" s="105"/>
      <c r="BT97" s="31"/>
      <c r="BU97" s="105"/>
      <c r="BV97" s="105"/>
      <c r="BW97" s="101"/>
      <c r="BY97" s="105"/>
    </row>
    <row r="98" spans="1:77" s="29" customFormat="1" x14ac:dyDescent="0.25">
      <c r="A98" s="31"/>
      <c r="C98" s="31"/>
      <c r="D98" s="31"/>
      <c r="E98" s="31"/>
      <c r="T98" s="32"/>
      <c r="AN98" s="31"/>
      <c r="AO98" s="31"/>
      <c r="BA98" s="101"/>
      <c r="BB98" s="101"/>
      <c r="BE98" s="101"/>
      <c r="BF98" s="101"/>
      <c r="BG98" s="101"/>
      <c r="BH98" s="101"/>
      <c r="BI98" s="101"/>
      <c r="BS98" s="105"/>
      <c r="BT98" s="31"/>
      <c r="BU98" s="105"/>
      <c r="BV98" s="105"/>
      <c r="BW98" s="101"/>
      <c r="BY98" s="105"/>
    </row>
    <row r="99" spans="1:77" s="29" customFormat="1" x14ac:dyDescent="0.25">
      <c r="A99" s="31"/>
      <c r="C99" s="31"/>
      <c r="D99" s="31"/>
      <c r="E99" s="31"/>
      <c r="T99" s="32"/>
      <c r="AN99" s="31"/>
      <c r="AO99" s="31"/>
      <c r="BA99" s="101"/>
      <c r="BB99" s="101"/>
      <c r="BE99" s="101"/>
      <c r="BF99" s="101"/>
      <c r="BG99" s="101"/>
      <c r="BH99" s="101"/>
      <c r="BI99" s="101"/>
      <c r="BS99" s="105"/>
      <c r="BT99" s="31"/>
      <c r="BU99" s="105"/>
      <c r="BV99" s="105"/>
      <c r="BW99" s="101"/>
      <c r="BY99" s="105"/>
    </row>
    <row r="100" spans="1:77" s="29" customFormat="1" x14ac:dyDescent="0.25">
      <c r="A100" s="31"/>
      <c r="C100" s="31"/>
      <c r="D100" s="31"/>
      <c r="E100" s="31"/>
      <c r="T100" s="32"/>
      <c r="AN100" s="31"/>
      <c r="AO100" s="31"/>
      <c r="BA100" s="101"/>
      <c r="BB100" s="101"/>
      <c r="BE100" s="101"/>
      <c r="BF100" s="101"/>
      <c r="BG100" s="101"/>
      <c r="BH100" s="101"/>
      <c r="BI100" s="101"/>
      <c r="BS100" s="105"/>
      <c r="BT100" s="31"/>
      <c r="BU100" s="105"/>
      <c r="BV100" s="105"/>
      <c r="BW100" s="101"/>
      <c r="BY100" s="105"/>
    </row>
    <row r="101" spans="1:77" s="29" customFormat="1" x14ac:dyDescent="0.25">
      <c r="A101" s="31"/>
      <c r="C101" s="31"/>
      <c r="D101" s="31"/>
      <c r="E101" s="31"/>
      <c r="T101" s="32"/>
      <c r="AN101" s="31"/>
      <c r="AO101" s="31"/>
      <c r="BA101" s="101"/>
      <c r="BB101" s="101"/>
      <c r="BE101" s="101"/>
      <c r="BF101" s="101"/>
      <c r="BG101" s="101"/>
      <c r="BH101" s="101"/>
      <c r="BI101" s="101"/>
      <c r="BS101" s="105"/>
      <c r="BT101" s="31"/>
      <c r="BU101" s="105"/>
      <c r="BV101" s="105"/>
      <c r="BW101" s="101"/>
      <c r="BY101" s="105"/>
    </row>
    <row r="102" spans="1:77" s="29" customFormat="1" x14ac:dyDescent="0.25">
      <c r="A102" s="31"/>
      <c r="C102" s="31"/>
      <c r="D102" s="31"/>
      <c r="E102" s="31"/>
      <c r="T102" s="32"/>
      <c r="AN102" s="31"/>
      <c r="AO102" s="31"/>
      <c r="BA102" s="101"/>
      <c r="BB102" s="101"/>
      <c r="BE102" s="101"/>
      <c r="BF102" s="101"/>
      <c r="BG102" s="101"/>
      <c r="BH102" s="101"/>
      <c r="BI102" s="101"/>
      <c r="BS102" s="105"/>
      <c r="BT102" s="31"/>
      <c r="BU102" s="105"/>
      <c r="BV102" s="105"/>
      <c r="BW102" s="101"/>
      <c r="BY102" s="105"/>
    </row>
    <row r="103" spans="1:77" s="29" customFormat="1" x14ac:dyDescent="0.25">
      <c r="A103" s="31"/>
      <c r="C103" s="31"/>
      <c r="D103" s="31"/>
      <c r="E103" s="31"/>
      <c r="T103" s="32"/>
      <c r="AN103" s="31"/>
      <c r="AO103" s="31"/>
      <c r="BA103" s="101"/>
      <c r="BB103" s="101"/>
      <c r="BE103" s="101"/>
      <c r="BF103" s="101"/>
      <c r="BG103" s="101"/>
      <c r="BH103" s="101"/>
      <c r="BI103" s="101"/>
      <c r="BS103" s="105"/>
      <c r="BT103" s="31"/>
      <c r="BU103" s="105"/>
      <c r="BV103" s="105"/>
      <c r="BW103" s="101"/>
      <c r="BY103" s="105"/>
    </row>
    <row r="104" spans="1:77" s="29" customFormat="1" x14ac:dyDescent="0.25">
      <c r="A104" s="31"/>
      <c r="C104" s="31"/>
      <c r="D104" s="31"/>
      <c r="E104" s="31"/>
      <c r="T104" s="32"/>
      <c r="AN104" s="31"/>
      <c r="AO104" s="31"/>
      <c r="BA104" s="101"/>
      <c r="BB104" s="101"/>
      <c r="BE104" s="101"/>
      <c r="BF104" s="101"/>
      <c r="BG104" s="101"/>
      <c r="BH104" s="101"/>
      <c r="BI104" s="101"/>
      <c r="BS104" s="105"/>
      <c r="BT104" s="31"/>
      <c r="BU104" s="105"/>
      <c r="BV104" s="105"/>
      <c r="BW104" s="101"/>
      <c r="BY104" s="105"/>
    </row>
    <row r="105" spans="1:77" s="29" customFormat="1" x14ac:dyDescent="0.25">
      <c r="A105" s="31"/>
      <c r="C105" s="31"/>
      <c r="D105" s="31"/>
      <c r="E105" s="31"/>
      <c r="T105" s="32"/>
      <c r="AN105" s="31"/>
      <c r="AO105" s="31"/>
      <c r="BA105" s="101"/>
      <c r="BB105" s="101"/>
      <c r="BE105" s="101"/>
      <c r="BF105" s="101"/>
      <c r="BG105" s="101"/>
      <c r="BH105" s="101"/>
      <c r="BI105" s="101"/>
      <c r="BS105" s="105"/>
      <c r="BT105" s="31"/>
      <c r="BU105" s="105"/>
      <c r="BV105" s="105"/>
      <c r="BW105" s="101"/>
      <c r="BY105" s="105"/>
    </row>
    <row r="106" spans="1:77" s="29" customFormat="1" x14ac:dyDescent="0.25">
      <c r="A106" s="31"/>
      <c r="C106" s="31"/>
      <c r="D106" s="31"/>
      <c r="E106" s="31"/>
      <c r="T106" s="32"/>
      <c r="AN106" s="31"/>
      <c r="AO106" s="31"/>
      <c r="BA106" s="101"/>
      <c r="BB106" s="101"/>
      <c r="BE106" s="101"/>
      <c r="BF106" s="101"/>
      <c r="BG106" s="101"/>
      <c r="BH106" s="101"/>
      <c r="BI106" s="101"/>
      <c r="BS106" s="105"/>
      <c r="BT106" s="31"/>
      <c r="BU106" s="105"/>
      <c r="BV106" s="105"/>
      <c r="BW106" s="101"/>
      <c r="BY106" s="105"/>
    </row>
    <row r="107" spans="1:77" s="29" customFormat="1" x14ac:dyDescent="0.25">
      <c r="A107" s="31"/>
      <c r="C107" s="31"/>
      <c r="D107" s="31"/>
      <c r="E107" s="31"/>
      <c r="T107" s="32"/>
      <c r="AN107" s="31"/>
      <c r="AO107" s="31"/>
      <c r="BA107" s="101"/>
      <c r="BB107" s="101"/>
      <c r="BE107" s="101"/>
      <c r="BF107" s="101"/>
      <c r="BG107" s="101"/>
      <c r="BH107" s="101"/>
      <c r="BI107" s="101"/>
      <c r="BS107" s="105"/>
      <c r="BT107" s="31"/>
      <c r="BU107" s="105"/>
      <c r="BV107" s="105"/>
      <c r="BW107" s="101"/>
      <c r="BY107" s="105"/>
    </row>
    <row r="108" spans="1:77" s="29" customFormat="1" x14ac:dyDescent="0.25">
      <c r="A108" s="31"/>
      <c r="C108" s="31"/>
      <c r="D108" s="31"/>
      <c r="E108" s="31"/>
      <c r="T108" s="32"/>
      <c r="AN108" s="31"/>
      <c r="AO108" s="31"/>
      <c r="BA108" s="101"/>
      <c r="BB108" s="101"/>
      <c r="BE108" s="101"/>
      <c r="BF108" s="101"/>
      <c r="BG108" s="101"/>
      <c r="BH108" s="101"/>
      <c r="BI108" s="101"/>
      <c r="BS108" s="105"/>
      <c r="BT108" s="31"/>
      <c r="BU108" s="105"/>
      <c r="BV108" s="105"/>
      <c r="BW108" s="101"/>
      <c r="BY108" s="105"/>
    </row>
    <row r="109" spans="1:77" s="29" customFormat="1" x14ac:dyDescent="0.25">
      <c r="A109" s="31"/>
      <c r="C109" s="31"/>
      <c r="D109" s="31"/>
      <c r="E109" s="31"/>
      <c r="T109" s="32"/>
      <c r="AN109" s="31"/>
      <c r="AO109" s="31"/>
      <c r="BA109" s="101"/>
      <c r="BB109" s="101"/>
      <c r="BE109" s="101"/>
      <c r="BF109" s="101"/>
      <c r="BG109" s="101"/>
      <c r="BH109" s="101"/>
      <c r="BI109" s="101"/>
      <c r="BS109" s="105"/>
      <c r="BT109" s="31"/>
      <c r="BU109" s="105"/>
      <c r="BV109" s="105"/>
      <c r="BW109" s="101"/>
      <c r="BY109" s="105"/>
    </row>
    <row r="110" spans="1:77" s="29" customFormat="1" x14ac:dyDescent="0.25">
      <c r="A110" s="31"/>
      <c r="C110" s="31"/>
      <c r="D110" s="31"/>
      <c r="E110" s="31"/>
      <c r="T110" s="32"/>
      <c r="AN110" s="31"/>
      <c r="AO110" s="31"/>
      <c r="BA110" s="101"/>
      <c r="BB110" s="101"/>
      <c r="BE110" s="101"/>
      <c r="BF110" s="101"/>
      <c r="BG110" s="101"/>
      <c r="BH110" s="101"/>
      <c r="BI110" s="101"/>
      <c r="BS110" s="105"/>
      <c r="BT110" s="31"/>
      <c r="BU110" s="105"/>
      <c r="BV110" s="105"/>
      <c r="BW110" s="101"/>
      <c r="BY110" s="105"/>
    </row>
    <row r="111" spans="1:77" s="29" customFormat="1" x14ac:dyDescent="0.25">
      <c r="A111" s="31"/>
      <c r="C111" s="31"/>
      <c r="D111" s="31"/>
      <c r="E111" s="31"/>
      <c r="T111" s="32"/>
      <c r="AN111" s="31"/>
      <c r="AO111" s="31"/>
      <c r="BA111" s="101"/>
      <c r="BB111" s="101"/>
      <c r="BE111" s="101"/>
      <c r="BF111" s="101"/>
      <c r="BG111" s="101"/>
      <c r="BH111" s="101"/>
      <c r="BI111" s="101"/>
      <c r="BS111" s="105"/>
      <c r="BT111" s="31"/>
      <c r="BU111" s="105"/>
      <c r="BV111" s="105"/>
      <c r="BW111" s="101"/>
      <c r="BY111" s="105"/>
    </row>
    <row r="112" spans="1:77" s="29" customFormat="1" x14ac:dyDescent="0.25">
      <c r="A112" s="31"/>
      <c r="C112" s="31"/>
      <c r="D112" s="31"/>
      <c r="E112" s="31"/>
      <c r="T112" s="32"/>
      <c r="AN112" s="31"/>
      <c r="AO112" s="31"/>
      <c r="BA112" s="101"/>
      <c r="BB112" s="101"/>
      <c r="BE112" s="101"/>
      <c r="BF112" s="101"/>
      <c r="BG112" s="101"/>
      <c r="BH112" s="101"/>
      <c r="BI112" s="101"/>
      <c r="BS112" s="105"/>
      <c r="BT112" s="31"/>
      <c r="BU112" s="105"/>
      <c r="BV112" s="105"/>
      <c r="BW112" s="101"/>
      <c r="BY112" s="105"/>
    </row>
    <row r="113" spans="1:77" s="29" customFormat="1" x14ac:dyDescent="0.25">
      <c r="A113" s="31"/>
      <c r="C113" s="31"/>
      <c r="D113" s="31"/>
      <c r="E113" s="31"/>
      <c r="T113" s="32"/>
      <c r="AN113" s="31"/>
      <c r="AO113" s="31"/>
      <c r="BA113" s="101"/>
      <c r="BB113" s="101"/>
      <c r="BE113" s="101"/>
      <c r="BF113" s="101"/>
      <c r="BG113" s="101"/>
      <c r="BH113" s="101"/>
      <c r="BI113" s="101"/>
      <c r="BS113" s="105"/>
      <c r="BT113" s="31"/>
      <c r="BU113" s="105"/>
      <c r="BV113" s="105"/>
      <c r="BW113" s="101"/>
      <c r="BY113" s="105"/>
    </row>
    <row r="114" spans="1:77" s="29" customFormat="1" x14ac:dyDescent="0.25">
      <c r="A114" s="31"/>
      <c r="C114" s="31"/>
      <c r="D114" s="31"/>
      <c r="E114" s="31"/>
      <c r="T114" s="32"/>
      <c r="AN114" s="31"/>
      <c r="AO114" s="31"/>
      <c r="BA114" s="101"/>
      <c r="BB114" s="101"/>
      <c r="BE114" s="101"/>
      <c r="BF114" s="101"/>
      <c r="BG114" s="101"/>
      <c r="BH114" s="101"/>
      <c r="BI114" s="101"/>
      <c r="BS114" s="105"/>
      <c r="BT114" s="31"/>
      <c r="BU114" s="105"/>
      <c r="BV114" s="105"/>
      <c r="BW114" s="101"/>
      <c r="BY114" s="105"/>
    </row>
    <row r="115" spans="1:77" s="29" customFormat="1" x14ac:dyDescent="0.25">
      <c r="A115" s="31"/>
      <c r="C115" s="31"/>
      <c r="D115" s="31"/>
      <c r="E115" s="31"/>
      <c r="T115" s="32"/>
      <c r="AN115" s="31"/>
      <c r="AO115" s="31"/>
      <c r="BA115" s="101"/>
      <c r="BB115" s="101"/>
      <c r="BE115" s="101"/>
      <c r="BF115" s="101"/>
      <c r="BG115" s="101"/>
      <c r="BH115" s="101"/>
      <c r="BI115" s="101"/>
      <c r="BS115" s="105"/>
      <c r="BT115" s="31"/>
      <c r="BU115" s="105"/>
      <c r="BV115" s="105"/>
      <c r="BW115" s="101"/>
      <c r="BY115" s="105"/>
    </row>
    <row r="1021" spans="1:77" x14ac:dyDescent="0.25">
      <c r="BA1021" s="188"/>
    </row>
    <row r="1022" spans="1:77" x14ac:dyDescent="0.25">
      <c r="A1022" s="188"/>
      <c r="C1022" s="188"/>
      <c r="D1022" s="188"/>
      <c r="E1022" s="188"/>
      <c r="T1022" s="188"/>
      <c r="AN1022" s="188"/>
      <c r="AO1022" s="188"/>
      <c r="AP1022" s="188" t="e">
        <f>COUNTIF(#REF!,"Thạc sỹ")</f>
        <v>#REF!</v>
      </c>
      <c r="BB1022" s="188"/>
      <c r="BE1022" s="188"/>
      <c r="BF1022" s="188"/>
      <c r="BG1022" s="188"/>
      <c r="BH1022" s="188"/>
      <c r="BI1022" s="188"/>
      <c r="BS1022" s="188"/>
      <c r="BT1022" s="188"/>
      <c r="BU1022" s="188"/>
      <c r="BV1022" s="188"/>
      <c r="BW1022" s="188"/>
      <c r="BY1022" s="188"/>
    </row>
  </sheetData>
  <mergeCells count="59">
    <mergeCell ref="B62:AL62"/>
    <mergeCell ref="B68:AL68"/>
    <mergeCell ref="B17:AL17"/>
    <mergeCell ref="B31:AL31"/>
    <mergeCell ref="B34:AL34"/>
    <mergeCell ref="B54:AL54"/>
    <mergeCell ref="B60:AL60"/>
    <mergeCell ref="BU3:BU4"/>
    <mergeCell ref="BV3:BV4"/>
    <mergeCell ref="BW3:BW4"/>
    <mergeCell ref="BX3:BX4"/>
    <mergeCell ref="BY3:BY4"/>
    <mergeCell ref="B5:AL5"/>
    <mergeCell ref="BE3:BI3"/>
    <mergeCell ref="BJ3:BL3"/>
    <mergeCell ref="BM3:BO3"/>
    <mergeCell ref="BP3:BR3"/>
    <mergeCell ref="AB3:AB4"/>
    <mergeCell ref="AC3:AC4"/>
    <mergeCell ref="AD3:AD4"/>
    <mergeCell ref="AE3:AE4"/>
    <mergeCell ref="AF3:AF4"/>
    <mergeCell ref="AG3:AG4"/>
    <mergeCell ref="V3:V4"/>
    <mergeCell ref="W3:W4"/>
    <mergeCell ref="X3:X4"/>
    <mergeCell ref="Y3:Y4"/>
    <mergeCell ref="Z3:Z4"/>
    <mergeCell ref="BS3:BS4"/>
    <mergeCell ref="BT3:BT4"/>
    <mergeCell ref="AH3:AH4"/>
    <mergeCell ref="AI3:AI4"/>
    <mergeCell ref="AJ3:AO3"/>
    <mergeCell ref="AP3:AS3"/>
    <mergeCell ref="AT3:AY3"/>
    <mergeCell ref="AZ3:BC3"/>
    <mergeCell ref="AA3:AA4"/>
    <mergeCell ref="P3:P4"/>
    <mergeCell ref="Q3:Q4"/>
    <mergeCell ref="R3:R4"/>
    <mergeCell ref="S3:S4"/>
    <mergeCell ref="T3:T4"/>
    <mergeCell ref="U3:U4"/>
    <mergeCell ref="O3:O4"/>
    <mergeCell ref="A1:AY1"/>
    <mergeCell ref="A3:A4"/>
    <mergeCell ref="B3:B4"/>
    <mergeCell ref="C3:C4"/>
    <mergeCell ref="D3:D4"/>
    <mergeCell ref="E3:E4"/>
    <mergeCell ref="F3:F4"/>
    <mergeCell ref="G3:G4"/>
    <mergeCell ref="H3:H4"/>
    <mergeCell ref="I3:I4"/>
    <mergeCell ref="J3:J4"/>
    <mergeCell ref="K3:K4"/>
    <mergeCell ref="L3:L4"/>
    <mergeCell ref="M3:M4"/>
    <mergeCell ref="N3:N4"/>
  </mergeCells>
  <pageMargins left="0.48" right="0.16" top="0.26" bottom="0.34" header="0.16" footer="0.16"/>
  <pageSetup paperSize="9" scale="85" orientation="portrait" horizontalDpi="300" verticalDpi="300" r:id="rId1"/>
  <headerFooter>
    <oddFooter>Page &amp;P</oddFooter>
  </headerFooter>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R1097"/>
  <sheetViews>
    <sheetView topLeftCell="A58" zoomScaleNormal="100" zoomScaleSheetLayoutView="90" workbookViewId="0">
      <selection activeCell="I51" sqref="I51"/>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ht="30.75" customHeight="1" x14ac:dyDescent="0.25">
      <c r="A5" s="198"/>
      <c r="B5" s="239" t="s">
        <v>5800</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8"/>
      <c r="AN5" s="198"/>
      <c r="AO5" s="198"/>
      <c r="AP5" s="198"/>
      <c r="AQ5" s="198"/>
      <c r="AR5" s="198"/>
      <c r="AS5" s="198"/>
      <c r="AT5" s="198"/>
      <c r="AU5" s="198"/>
      <c r="AV5" s="198"/>
      <c r="AW5" s="198"/>
      <c r="AX5" s="198"/>
      <c r="AY5" s="198"/>
      <c r="AZ5" s="184"/>
      <c r="BA5" s="184"/>
      <c r="BB5" s="184"/>
      <c r="BC5" s="184"/>
      <c r="BD5" s="184"/>
      <c r="BE5" s="184"/>
      <c r="BF5" s="184"/>
      <c r="BG5" s="184"/>
      <c r="BH5" s="184"/>
      <c r="BI5" s="184"/>
      <c r="BJ5" s="184"/>
      <c r="BK5" s="184"/>
      <c r="BL5" s="184"/>
      <c r="BM5" s="184"/>
      <c r="BN5" s="184"/>
      <c r="BO5" s="184"/>
      <c r="BP5" s="184"/>
      <c r="BQ5" s="184"/>
      <c r="BR5" s="184"/>
      <c r="BS5" s="186"/>
      <c r="BT5" s="184"/>
      <c r="BU5" s="186"/>
      <c r="BV5" s="190"/>
      <c r="BW5" s="184"/>
      <c r="BX5" s="184"/>
      <c r="BY5" s="186"/>
    </row>
    <row r="6" spans="1:78" ht="100.9" customHeight="1" x14ac:dyDescent="0.25">
      <c r="A6" s="13" t="s">
        <v>904</v>
      </c>
      <c r="B6" s="2" t="s">
        <v>165</v>
      </c>
      <c r="C6" s="10" t="s">
        <v>938</v>
      </c>
      <c r="D6" s="10"/>
      <c r="E6" s="10" t="s">
        <v>938</v>
      </c>
      <c r="F6" s="3" t="s">
        <v>19</v>
      </c>
      <c r="G6" s="3" t="s">
        <v>1050</v>
      </c>
      <c r="H6" s="3" t="s">
        <v>166</v>
      </c>
      <c r="I6" s="3" t="s">
        <v>2602</v>
      </c>
      <c r="J6" s="3" t="s">
        <v>2602</v>
      </c>
      <c r="K6" s="9" t="s">
        <v>2253</v>
      </c>
      <c r="L6" s="12" t="s">
        <v>2516</v>
      </c>
      <c r="M6" s="4" t="s">
        <v>2588</v>
      </c>
      <c r="N6" s="4" t="s">
        <v>2652</v>
      </c>
      <c r="O6" s="10" t="s">
        <v>2505</v>
      </c>
      <c r="P6" s="10" t="s">
        <v>2731</v>
      </c>
      <c r="Q6" s="4" t="s">
        <v>2254</v>
      </c>
      <c r="R6" s="6"/>
      <c r="S6" s="4" t="s">
        <v>2255</v>
      </c>
      <c r="T6" s="19" t="s">
        <v>2256</v>
      </c>
      <c r="U6" s="10" t="s">
        <v>3029</v>
      </c>
      <c r="V6" s="6"/>
      <c r="W6" s="7" t="s">
        <v>49</v>
      </c>
      <c r="X6" s="3" t="s">
        <v>33</v>
      </c>
      <c r="Y6" s="7" t="s">
        <v>49</v>
      </c>
      <c r="Z6" s="3" t="s">
        <v>24</v>
      </c>
      <c r="AA6" s="7" t="s">
        <v>49</v>
      </c>
      <c r="AB6" s="3" t="s">
        <v>4694</v>
      </c>
      <c r="AC6" s="3" t="s">
        <v>147</v>
      </c>
      <c r="AD6" s="7" t="s">
        <v>106</v>
      </c>
      <c r="AE6" s="6"/>
      <c r="AF6" s="7" t="s">
        <v>167</v>
      </c>
      <c r="AG6" s="7" t="s">
        <v>938</v>
      </c>
      <c r="AH6" s="3" t="s">
        <v>27</v>
      </c>
      <c r="AI6" s="3" t="s">
        <v>28</v>
      </c>
      <c r="AJ6" s="3" t="s">
        <v>3151</v>
      </c>
      <c r="AK6" s="8" t="s">
        <v>3139</v>
      </c>
      <c r="AL6" s="8" t="s">
        <v>3345</v>
      </c>
      <c r="AM6" s="8" t="s">
        <v>3346</v>
      </c>
      <c r="AN6" s="13" t="s">
        <v>3347</v>
      </c>
      <c r="AO6" s="10" t="s">
        <v>3233</v>
      </c>
      <c r="AP6" s="3" t="s">
        <v>2483</v>
      </c>
      <c r="AQ6" s="8" t="s">
        <v>3348</v>
      </c>
      <c r="AR6" s="3" t="s">
        <v>2472</v>
      </c>
      <c r="AS6" s="3"/>
      <c r="AT6" s="8" t="s">
        <v>3349</v>
      </c>
      <c r="AU6" s="8" t="s">
        <v>3352</v>
      </c>
      <c r="AV6" s="8" t="s">
        <v>3351</v>
      </c>
      <c r="AW6" s="3" t="s">
        <v>3233</v>
      </c>
      <c r="AX6" s="3" t="s">
        <v>3233</v>
      </c>
      <c r="AY6" s="3" t="s">
        <v>3233</v>
      </c>
      <c r="AZ6" s="3" t="s">
        <v>2417</v>
      </c>
      <c r="BA6" s="8" t="s">
        <v>3169</v>
      </c>
      <c r="BB6" s="8" t="s">
        <v>3353</v>
      </c>
      <c r="BC6" s="3" t="s">
        <v>2417</v>
      </c>
      <c r="BD6" s="3"/>
      <c r="BE6" s="3" t="s">
        <v>3354</v>
      </c>
      <c r="BF6" s="3" t="s">
        <v>32</v>
      </c>
      <c r="BG6" s="8" t="s">
        <v>3355</v>
      </c>
      <c r="BH6" s="10" t="s">
        <v>3356</v>
      </c>
      <c r="BI6" s="10" t="s">
        <v>32</v>
      </c>
      <c r="BJ6" s="3" t="s">
        <v>45</v>
      </c>
      <c r="BK6" s="8" t="s">
        <v>4175</v>
      </c>
      <c r="BL6" s="3" t="s">
        <v>3459</v>
      </c>
      <c r="BM6" s="3" t="s">
        <v>21</v>
      </c>
      <c r="BN6" s="3"/>
      <c r="BO6" s="3"/>
      <c r="BP6" s="3" t="s">
        <v>3279</v>
      </c>
      <c r="BQ6" s="8" t="s">
        <v>3357</v>
      </c>
      <c r="BR6" s="3" t="s">
        <v>3358</v>
      </c>
      <c r="BS6" s="26" t="s">
        <v>3359</v>
      </c>
      <c r="BT6" s="131" t="s">
        <v>3233</v>
      </c>
      <c r="BU6" s="170" t="s">
        <v>938</v>
      </c>
      <c r="BV6" s="164"/>
      <c r="BW6" s="173" t="s">
        <v>5792</v>
      </c>
      <c r="BX6" s="173" t="s">
        <v>5704</v>
      </c>
      <c r="BY6" s="26"/>
      <c r="BZ6" s="188">
        <v>3</v>
      </c>
    </row>
    <row r="7" spans="1:78" ht="86.45" customHeight="1" x14ac:dyDescent="0.25">
      <c r="A7" s="13" t="s">
        <v>905</v>
      </c>
      <c r="B7" s="2" t="s">
        <v>636</v>
      </c>
      <c r="C7" s="10" t="s">
        <v>938</v>
      </c>
      <c r="D7" s="10"/>
      <c r="E7" s="10" t="s">
        <v>938</v>
      </c>
      <c r="F7" s="3" t="s">
        <v>19</v>
      </c>
      <c r="G7" s="3" t="s">
        <v>1006</v>
      </c>
      <c r="H7" s="3" t="s">
        <v>637</v>
      </c>
      <c r="I7" s="3" t="s">
        <v>2602</v>
      </c>
      <c r="J7" s="3" t="s">
        <v>2602</v>
      </c>
      <c r="K7" s="4" t="s">
        <v>1311</v>
      </c>
      <c r="L7" s="5" t="s">
        <v>1312</v>
      </c>
      <c r="M7" s="4" t="s">
        <v>1116</v>
      </c>
      <c r="N7" s="4" t="s">
        <v>2652</v>
      </c>
      <c r="O7" s="10" t="s">
        <v>2655</v>
      </c>
      <c r="P7" s="10" t="s">
        <v>2762</v>
      </c>
      <c r="Q7" s="4" t="s">
        <v>1313</v>
      </c>
      <c r="R7" s="6"/>
      <c r="S7" s="9" t="s">
        <v>1314</v>
      </c>
      <c r="T7" s="20" t="s">
        <v>1315</v>
      </c>
      <c r="U7" s="10" t="s">
        <v>3030</v>
      </c>
      <c r="V7" s="6"/>
      <c r="W7" s="7" t="s">
        <v>198</v>
      </c>
      <c r="X7" s="3" t="s">
        <v>33</v>
      </c>
      <c r="Y7" s="7" t="s">
        <v>198</v>
      </c>
      <c r="Z7" s="3" t="s">
        <v>86</v>
      </c>
      <c r="AA7" s="7" t="s">
        <v>198</v>
      </c>
      <c r="AB7" s="3" t="s">
        <v>4690</v>
      </c>
      <c r="AC7" s="3" t="s">
        <v>2425</v>
      </c>
      <c r="AD7" s="8" t="s">
        <v>2421</v>
      </c>
      <c r="AE7" s="6"/>
      <c r="AF7" s="3" t="s">
        <v>21</v>
      </c>
      <c r="AG7" s="3"/>
      <c r="AH7" s="3" t="s">
        <v>27</v>
      </c>
      <c r="AI7" s="3" t="s">
        <v>28</v>
      </c>
      <c r="AJ7" s="3" t="s">
        <v>3151</v>
      </c>
      <c r="AK7" s="8" t="s">
        <v>3139</v>
      </c>
      <c r="AL7" s="8" t="s">
        <v>3313</v>
      </c>
      <c r="AM7" s="8" t="s">
        <v>2472</v>
      </c>
      <c r="AN7" s="13" t="s">
        <v>3334</v>
      </c>
      <c r="AO7" s="10" t="s">
        <v>3233</v>
      </c>
      <c r="AP7" s="3" t="s">
        <v>2494</v>
      </c>
      <c r="AQ7" s="8" t="s">
        <v>3335</v>
      </c>
      <c r="AR7" s="3" t="s">
        <v>2472</v>
      </c>
      <c r="AS7" s="3"/>
      <c r="AT7" s="8" t="s">
        <v>3316</v>
      </c>
      <c r="AU7" s="8" t="s">
        <v>3317</v>
      </c>
      <c r="AV7" s="8" t="s">
        <v>3318</v>
      </c>
      <c r="AW7" s="8" t="s">
        <v>3233</v>
      </c>
      <c r="AX7" s="8" t="s">
        <v>3233</v>
      </c>
      <c r="AY7" s="8" t="s">
        <v>3233</v>
      </c>
      <c r="AZ7" s="3" t="s">
        <v>1080</v>
      </c>
      <c r="BA7" s="44">
        <v>42034</v>
      </c>
      <c r="BB7" s="8" t="s">
        <v>3336</v>
      </c>
      <c r="BC7" s="3" t="s">
        <v>1080</v>
      </c>
      <c r="BD7" s="3"/>
      <c r="BE7" s="3" t="s">
        <v>32</v>
      </c>
      <c r="BF7" s="3" t="s">
        <v>32</v>
      </c>
      <c r="BG7" s="3" t="s">
        <v>3180</v>
      </c>
      <c r="BH7" s="8" t="s">
        <v>2472</v>
      </c>
      <c r="BI7" s="3" t="s">
        <v>32</v>
      </c>
      <c r="BJ7" s="3" t="s">
        <v>21</v>
      </c>
      <c r="BK7" s="3"/>
      <c r="BL7" s="3"/>
      <c r="BM7" s="3" t="s">
        <v>21</v>
      </c>
      <c r="BN7" s="3"/>
      <c r="BO7" s="3"/>
      <c r="BP7" s="3" t="s">
        <v>21</v>
      </c>
      <c r="BQ7" s="3"/>
      <c r="BR7" s="3"/>
      <c r="BS7" s="26" t="s">
        <v>3337</v>
      </c>
      <c r="BT7" s="131" t="s">
        <v>3233</v>
      </c>
      <c r="BU7" s="170" t="s">
        <v>938</v>
      </c>
      <c r="BV7" s="164"/>
      <c r="BW7" s="169" t="s">
        <v>5791</v>
      </c>
      <c r="BX7" s="173" t="s">
        <v>5700</v>
      </c>
      <c r="BY7" s="26"/>
      <c r="BZ7" s="188">
        <v>3</v>
      </c>
    </row>
    <row r="8" spans="1:78" ht="102" customHeight="1" x14ac:dyDescent="0.25">
      <c r="A8" s="13" t="s">
        <v>906</v>
      </c>
      <c r="B8" s="2" t="s">
        <v>267</v>
      </c>
      <c r="C8" s="10" t="s">
        <v>938</v>
      </c>
      <c r="D8" s="10"/>
      <c r="E8" s="10" t="s">
        <v>938</v>
      </c>
      <c r="F8" s="3" t="s">
        <v>19</v>
      </c>
      <c r="G8" s="3" t="s">
        <v>1033</v>
      </c>
      <c r="H8" s="3" t="s">
        <v>268</v>
      </c>
      <c r="I8" s="3" t="s">
        <v>2602</v>
      </c>
      <c r="J8" s="3" t="s">
        <v>2602</v>
      </c>
      <c r="K8" s="4" t="s">
        <v>1581</v>
      </c>
      <c r="L8" s="12" t="s">
        <v>1582</v>
      </c>
      <c r="M8" s="4" t="s">
        <v>1115</v>
      </c>
      <c r="N8" s="4" t="s">
        <v>2652</v>
      </c>
      <c r="O8" s="10" t="s">
        <v>2505</v>
      </c>
      <c r="P8" s="10" t="s">
        <v>2786</v>
      </c>
      <c r="Q8" s="4" t="s">
        <v>1583</v>
      </c>
      <c r="R8" s="6"/>
      <c r="S8" s="4" t="s">
        <v>1584</v>
      </c>
      <c r="T8" s="4" t="s">
        <v>1585</v>
      </c>
      <c r="U8" s="10" t="s">
        <v>3031</v>
      </c>
      <c r="V8" s="6"/>
      <c r="W8" s="7" t="s">
        <v>95</v>
      </c>
      <c r="X8" s="3" t="s">
        <v>33</v>
      </c>
      <c r="Y8" s="7" t="s">
        <v>95</v>
      </c>
      <c r="Z8" s="3" t="s">
        <v>86</v>
      </c>
      <c r="AA8" s="7" t="s">
        <v>95</v>
      </c>
      <c r="AB8" s="3" t="s">
        <v>4690</v>
      </c>
      <c r="AC8" s="3" t="s">
        <v>228</v>
      </c>
      <c r="AD8" s="7" t="s">
        <v>87</v>
      </c>
      <c r="AE8" s="6"/>
      <c r="AF8" s="3" t="s">
        <v>21</v>
      </c>
      <c r="AG8" s="3"/>
      <c r="AH8" s="3" t="s">
        <v>27</v>
      </c>
      <c r="AI8" s="3" t="s">
        <v>28</v>
      </c>
      <c r="AJ8" s="3" t="s">
        <v>3151</v>
      </c>
      <c r="AK8" s="8" t="s">
        <v>3139</v>
      </c>
      <c r="AL8" s="8" t="s">
        <v>3313</v>
      </c>
      <c r="AM8" s="8" t="s">
        <v>3285</v>
      </c>
      <c r="AN8" s="13" t="s">
        <v>3314</v>
      </c>
      <c r="AO8" s="10" t="s">
        <v>3233</v>
      </c>
      <c r="AP8" s="3" t="s">
        <v>2494</v>
      </c>
      <c r="AQ8" s="8" t="s">
        <v>3315</v>
      </c>
      <c r="AR8" s="3" t="s">
        <v>2472</v>
      </c>
      <c r="AS8" s="3"/>
      <c r="AT8" s="8" t="s">
        <v>3319</v>
      </c>
      <c r="AU8" s="8" t="s">
        <v>3320</v>
      </c>
      <c r="AV8" s="8" t="s">
        <v>3321</v>
      </c>
      <c r="AW8" s="3" t="s">
        <v>3233</v>
      </c>
      <c r="AX8" s="3" t="s">
        <v>3233</v>
      </c>
      <c r="AY8" s="3" t="s">
        <v>3233</v>
      </c>
      <c r="AZ8" s="3" t="s">
        <v>47</v>
      </c>
      <c r="BA8" s="8" t="s">
        <v>3170</v>
      </c>
      <c r="BB8" s="8" t="s">
        <v>2472</v>
      </c>
      <c r="BC8" s="3" t="s">
        <v>963</v>
      </c>
      <c r="BD8" s="3"/>
      <c r="BE8" s="8" t="s">
        <v>32</v>
      </c>
      <c r="BF8" s="8" t="s">
        <v>32</v>
      </c>
      <c r="BG8" s="8" t="s">
        <v>5643</v>
      </c>
      <c r="BH8" s="13" t="s">
        <v>3290</v>
      </c>
      <c r="BI8" s="8" t="s">
        <v>32</v>
      </c>
      <c r="BJ8" s="3" t="s">
        <v>45</v>
      </c>
      <c r="BK8" s="8" t="s">
        <v>4881</v>
      </c>
      <c r="BL8" s="3" t="s">
        <v>3459</v>
      </c>
      <c r="BM8" s="3" t="s">
        <v>21</v>
      </c>
      <c r="BN8" s="3"/>
      <c r="BO8" s="3"/>
      <c r="BP8" s="3" t="s">
        <v>21</v>
      </c>
      <c r="BQ8" s="3"/>
      <c r="BR8" s="3"/>
      <c r="BS8" s="26" t="s">
        <v>3309</v>
      </c>
      <c r="BT8" s="131" t="s">
        <v>3233</v>
      </c>
      <c r="BU8" s="170" t="s">
        <v>938</v>
      </c>
      <c r="BV8" s="171"/>
      <c r="BW8" s="173" t="s">
        <v>5771</v>
      </c>
      <c r="BX8" s="173" t="s">
        <v>5700</v>
      </c>
      <c r="BY8" s="26"/>
      <c r="BZ8" s="188">
        <v>3</v>
      </c>
    </row>
    <row r="9" spans="1:78" ht="81.599999999999994" customHeight="1" x14ac:dyDescent="0.25">
      <c r="A9" s="13" t="s">
        <v>907</v>
      </c>
      <c r="B9" s="2" t="s">
        <v>484</v>
      </c>
      <c r="C9" s="10" t="s">
        <v>938</v>
      </c>
      <c r="D9" s="10"/>
      <c r="E9" s="10" t="s">
        <v>938</v>
      </c>
      <c r="F9" s="3" t="s">
        <v>19</v>
      </c>
      <c r="G9" s="3" t="s">
        <v>979</v>
      </c>
      <c r="H9" s="3" t="s">
        <v>485</v>
      </c>
      <c r="I9" s="3" t="s">
        <v>2602</v>
      </c>
      <c r="J9" s="3" t="s">
        <v>2602</v>
      </c>
      <c r="K9" s="4" t="s">
        <v>2206</v>
      </c>
      <c r="L9" s="12" t="s">
        <v>2207</v>
      </c>
      <c r="M9" s="4" t="s">
        <v>1115</v>
      </c>
      <c r="N9" s="4" t="s">
        <v>2653</v>
      </c>
      <c r="O9" s="10" t="s">
        <v>2505</v>
      </c>
      <c r="P9" s="10" t="s">
        <v>1049</v>
      </c>
      <c r="Q9" s="4" t="s">
        <v>2208</v>
      </c>
      <c r="R9" s="6"/>
      <c r="S9" s="4" t="s">
        <v>2209</v>
      </c>
      <c r="T9" s="4" t="s">
        <v>2210</v>
      </c>
      <c r="U9" s="10" t="s">
        <v>3032</v>
      </c>
      <c r="V9" s="6"/>
      <c r="W9" s="7" t="s">
        <v>121</v>
      </c>
      <c r="X9" s="3" t="s">
        <v>33</v>
      </c>
      <c r="Y9" s="7" t="s">
        <v>121</v>
      </c>
      <c r="Z9" s="3" t="s">
        <v>86</v>
      </c>
      <c r="AA9" s="7" t="s">
        <v>121</v>
      </c>
      <c r="AB9" s="3" t="s">
        <v>4690</v>
      </c>
      <c r="AC9" s="3" t="s">
        <v>228</v>
      </c>
      <c r="AD9" s="3" t="s">
        <v>975</v>
      </c>
      <c r="AE9" s="6"/>
      <c r="AF9" s="3" t="s">
        <v>21</v>
      </c>
      <c r="AG9" s="3"/>
      <c r="AH9" s="3" t="s">
        <v>27</v>
      </c>
      <c r="AI9" s="3" t="s">
        <v>28</v>
      </c>
      <c r="AJ9" s="3" t="s">
        <v>3151</v>
      </c>
      <c r="AK9" s="8" t="s">
        <v>3139</v>
      </c>
      <c r="AL9" s="8" t="s">
        <v>3313</v>
      </c>
      <c r="AM9" s="8" t="s">
        <v>3285</v>
      </c>
      <c r="AN9" s="13" t="s">
        <v>3338</v>
      </c>
      <c r="AO9" s="10" t="s">
        <v>3233</v>
      </c>
      <c r="AP9" s="8" t="s">
        <v>3324</v>
      </c>
      <c r="AQ9" s="8" t="s">
        <v>4565</v>
      </c>
      <c r="AR9" s="8" t="s">
        <v>3326</v>
      </c>
      <c r="AS9" s="8"/>
      <c r="AT9" s="8" t="s">
        <v>3316</v>
      </c>
      <c r="AU9" s="8" t="s">
        <v>3340</v>
      </c>
      <c r="AV9" s="8" t="s">
        <v>3339</v>
      </c>
      <c r="AW9" s="3" t="s">
        <v>3233</v>
      </c>
      <c r="AX9" s="3" t="s">
        <v>3233</v>
      </c>
      <c r="AY9" s="3" t="s">
        <v>3233</v>
      </c>
      <c r="AZ9" s="8" t="s">
        <v>3342</v>
      </c>
      <c r="BA9" s="8" t="s">
        <v>3343</v>
      </c>
      <c r="BB9" s="8" t="s">
        <v>3344</v>
      </c>
      <c r="BC9" s="3" t="s">
        <v>1080</v>
      </c>
      <c r="BD9" s="3"/>
      <c r="BE9" s="3" t="s">
        <v>32</v>
      </c>
      <c r="BF9" s="3" t="s">
        <v>32</v>
      </c>
      <c r="BG9" s="3" t="s">
        <v>3181</v>
      </c>
      <c r="BH9" s="10" t="s">
        <v>3341</v>
      </c>
      <c r="BI9" s="10" t="s">
        <v>32</v>
      </c>
      <c r="BJ9" s="3" t="s">
        <v>45</v>
      </c>
      <c r="BK9" s="8" t="s">
        <v>5340</v>
      </c>
      <c r="BL9" s="3" t="s">
        <v>3459</v>
      </c>
      <c r="BM9" s="3" t="s">
        <v>21</v>
      </c>
      <c r="BN9" s="3"/>
      <c r="BO9" s="3"/>
      <c r="BP9" s="3" t="s">
        <v>21</v>
      </c>
      <c r="BQ9" s="3"/>
      <c r="BR9" s="3"/>
      <c r="BS9" s="26" t="s">
        <v>3309</v>
      </c>
      <c r="BT9" s="131" t="s">
        <v>3233</v>
      </c>
      <c r="BU9" s="170" t="s">
        <v>938</v>
      </c>
      <c r="BV9" s="164"/>
      <c r="BW9" s="169"/>
      <c r="BX9" s="169"/>
      <c r="BY9" s="26"/>
      <c r="BZ9" s="188">
        <v>3</v>
      </c>
    </row>
    <row r="10" spans="1:78" ht="98.45" customHeight="1" x14ac:dyDescent="0.25">
      <c r="A10" s="13" t="s">
        <v>908</v>
      </c>
      <c r="B10" s="2" t="s">
        <v>652</v>
      </c>
      <c r="C10" s="10" t="s">
        <v>938</v>
      </c>
      <c r="D10" s="10"/>
      <c r="E10" s="10" t="s">
        <v>938</v>
      </c>
      <c r="F10" s="3" t="s">
        <v>19</v>
      </c>
      <c r="G10" s="3" t="s">
        <v>979</v>
      </c>
      <c r="H10" s="3" t="s">
        <v>653</v>
      </c>
      <c r="I10" s="3" t="s">
        <v>2602</v>
      </c>
      <c r="J10" s="3" t="s">
        <v>2602</v>
      </c>
      <c r="K10" s="4" t="s">
        <v>1320</v>
      </c>
      <c r="L10" s="5" t="s">
        <v>1321</v>
      </c>
      <c r="M10" s="4" t="s">
        <v>1116</v>
      </c>
      <c r="N10" s="4" t="s">
        <v>2652</v>
      </c>
      <c r="O10" s="10" t="s">
        <v>2505</v>
      </c>
      <c r="P10" s="10" t="s">
        <v>2766</v>
      </c>
      <c r="Q10" s="4" t="s">
        <v>1322</v>
      </c>
      <c r="R10" s="6"/>
      <c r="S10" s="4" t="s">
        <v>1323</v>
      </c>
      <c r="T10" s="19" t="s">
        <v>1324</v>
      </c>
      <c r="U10" s="10" t="e">
        <v>#N/A</v>
      </c>
      <c r="V10" s="6"/>
      <c r="W10" s="7" t="s">
        <v>292</v>
      </c>
      <c r="X10" s="3" t="s">
        <v>33</v>
      </c>
      <c r="Y10" s="7" t="s">
        <v>346</v>
      </c>
      <c r="Z10" s="3" t="s">
        <v>86</v>
      </c>
      <c r="AA10" s="7" t="s">
        <v>346</v>
      </c>
      <c r="AB10" s="3" t="s">
        <v>2475</v>
      </c>
      <c r="AC10" s="3" t="s">
        <v>3148</v>
      </c>
      <c r="AD10" s="3" t="s">
        <v>21</v>
      </c>
      <c r="AE10" s="6"/>
      <c r="AF10" s="3" t="s">
        <v>21</v>
      </c>
      <c r="AG10" s="3"/>
      <c r="AH10" s="3" t="s">
        <v>27</v>
      </c>
      <c r="AI10" s="3" t="s">
        <v>28</v>
      </c>
      <c r="AJ10" s="3" t="s">
        <v>3151</v>
      </c>
      <c r="AK10" s="8" t="s">
        <v>3139</v>
      </c>
      <c r="AL10" s="8" t="s">
        <v>3377</v>
      </c>
      <c r="AM10" s="8" t="s">
        <v>2472</v>
      </c>
      <c r="AN10" s="13" t="s">
        <v>3378</v>
      </c>
      <c r="AO10" s="10" t="s">
        <v>3233</v>
      </c>
      <c r="AP10" s="3" t="s">
        <v>2494</v>
      </c>
      <c r="AQ10" s="8" t="s">
        <v>3379</v>
      </c>
      <c r="AR10" s="8" t="s">
        <v>2472</v>
      </c>
      <c r="AS10" s="8"/>
      <c r="AT10" s="3" t="s">
        <v>3375</v>
      </c>
      <c r="AU10" s="8" t="s">
        <v>3350</v>
      </c>
      <c r="AV10" s="8" t="s">
        <v>3351</v>
      </c>
      <c r="AW10" s="8" t="s">
        <v>3233</v>
      </c>
      <c r="AX10" s="8" t="s">
        <v>3233</v>
      </c>
      <c r="AY10" s="8" t="s">
        <v>3233</v>
      </c>
      <c r="AZ10" s="8" t="s">
        <v>963</v>
      </c>
      <c r="BA10" s="8" t="s">
        <v>3171</v>
      </c>
      <c r="BB10" s="8" t="s">
        <v>3381</v>
      </c>
      <c r="BC10" s="3" t="s">
        <v>963</v>
      </c>
      <c r="BD10" s="3"/>
      <c r="BE10" s="8" t="s">
        <v>3372</v>
      </c>
      <c r="BF10" s="3" t="s">
        <v>32</v>
      </c>
      <c r="BG10" s="8" t="s">
        <v>3382</v>
      </c>
      <c r="BH10" s="13" t="s">
        <v>3380</v>
      </c>
      <c r="BI10" s="10" t="s">
        <v>32</v>
      </c>
      <c r="BJ10" s="135"/>
      <c r="BK10" s="3"/>
      <c r="BL10" s="3"/>
      <c r="BM10" s="3" t="s">
        <v>21</v>
      </c>
      <c r="BN10" s="3"/>
      <c r="BO10" s="3"/>
      <c r="BP10" s="3" t="s">
        <v>21</v>
      </c>
      <c r="BQ10" s="3"/>
      <c r="BR10" s="3"/>
      <c r="BS10" s="2"/>
      <c r="BT10" s="131" t="s">
        <v>3233</v>
      </c>
      <c r="BU10" s="170" t="s">
        <v>938</v>
      </c>
      <c r="BV10" s="171"/>
      <c r="BW10" s="173" t="s">
        <v>5770</v>
      </c>
      <c r="BX10" s="173" t="s">
        <v>5700</v>
      </c>
      <c r="BY10" s="2"/>
      <c r="BZ10" s="188">
        <v>3</v>
      </c>
    </row>
    <row r="11" spans="1:78" ht="142.9" customHeight="1" x14ac:dyDescent="0.25">
      <c r="A11" s="13" t="s">
        <v>909</v>
      </c>
      <c r="B11" s="2" t="s">
        <v>638</v>
      </c>
      <c r="C11" s="10" t="s">
        <v>938</v>
      </c>
      <c r="D11" s="10"/>
      <c r="E11" s="10" t="s">
        <v>938</v>
      </c>
      <c r="F11" s="3" t="s">
        <v>19</v>
      </c>
      <c r="G11" s="3" t="s">
        <v>979</v>
      </c>
      <c r="H11" s="3" t="s">
        <v>639</v>
      </c>
      <c r="I11" s="3" t="s">
        <v>2602</v>
      </c>
      <c r="J11" s="3" t="s">
        <v>2602</v>
      </c>
      <c r="K11" s="9" t="s">
        <v>2614</v>
      </c>
      <c r="L11" s="12" t="s">
        <v>2615</v>
      </c>
      <c r="M11" s="4" t="s">
        <v>2588</v>
      </c>
      <c r="N11" s="4" t="s">
        <v>2652</v>
      </c>
      <c r="O11" s="10" t="s">
        <v>2505</v>
      </c>
      <c r="P11" s="10" t="s">
        <v>2723</v>
      </c>
      <c r="Q11" s="4" t="s">
        <v>1329</v>
      </c>
      <c r="R11" s="6"/>
      <c r="S11" s="9" t="s">
        <v>1330</v>
      </c>
      <c r="T11" s="19" t="s">
        <v>1331</v>
      </c>
      <c r="U11" s="10" t="s">
        <v>3034</v>
      </c>
      <c r="V11" s="6"/>
      <c r="W11" s="7" t="s">
        <v>198</v>
      </c>
      <c r="X11" s="3" t="s">
        <v>33</v>
      </c>
      <c r="Y11" s="7" t="s">
        <v>198</v>
      </c>
      <c r="Z11" s="3" t="s">
        <v>86</v>
      </c>
      <c r="AA11" s="7" t="s">
        <v>198</v>
      </c>
      <c r="AB11" s="3" t="s">
        <v>2475</v>
      </c>
      <c r="AC11" s="3" t="s">
        <v>3148</v>
      </c>
      <c r="AD11" s="3" t="s">
        <v>21</v>
      </c>
      <c r="AE11" s="6"/>
      <c r="AF11" s="3" t="s">
        <v>21</v>
      </c>
      <c r="AG11" s="3"/>
      <c r="AH11" s="3" t="s">
        <v>27</v>
      </c>
      <c r="AI11" s="3" t="s">
        <v>28</v>
      </c>
      <c r="AJ11" s="3" t="s">
        <v>4700</v>
      </c>
      <c r="AK11" s="3" t="s">
        <v>68</v>
      </c>
      <c r="AL11" s="3" t="s">
        <v>579</v>
      </c>
      <c r="AM11" s="3" t="s">
        <v>2472</v>
      </c>
      <c r="AN11" s="13" t="s">
        <v>3323</v>
      </c>
      <c r="AO11" s="10" t="s">
        <v>3233</v>
      </c>
      <c r="AP11" s="8" t="s">
        <v>3324</v>
      </c>
      <c r="AQ11" s="8" t="s">
        <v>3325</v>
      </c>
      <c r="AR11" s="8" t="s">
        <v>3326</v>
      </c>
      <c r="AS11" s="8"/>
      <c r="AT11" s="3" t="s">
        <v>3327</v>
      </c>
      <c r="AU11" s="8" t="s">
        <v>3376</v>
      </c>
      <c r="AV11" s="8" t="s">
        <v>3328</v>
      </c>
      <c r="AW11" s="8" t="s">
        <v>3233</v>
      </c>
      <c r="AX11" s="8" t="s">
        <v>3233</v>
      </c>
      <c r="AY11" s="8" t="s">
        <v>3233</v>
      </c>
      <c r="AZ11" s="3" t="s">
        <v>1080</v>
      </c>
      <c r="BA11" s="8" t="s">
        <v>3172</v>
      </c>
      <c r="BB11" s="8" t="s">
        <v>3329</v>
      </c>
      <c r="BC11" s="3" t="s">
        <v>1080</v>
      </c>
      <c r="BD11" s="3"/>
      <c r="BE11" s="137" t="s">
        <v>5789</v>
      </c>
      <c r="BF11" s="3" t="s">
        <v>937</v>
      </c>
      <c r="BG11" s="137" t="s">
        <v>5790</v>
      </c>
      <c r="BH11" s="10" t="s">
        <v>3332</v>
      </c>
      <c r="BI11" s="10" t="s">
        <v>963</v>
      </c>
      <c r="BJ11" s="3" t="s">
        <v>21</v>
      </c>
      <c r="BK11" s="3"/>
      <c r="BL11" s="3"/>
      <c r="BM11" s="3" t="s">
        <v>21</v>
      </c>
      <c r="BN11" s="3"/>
      <c r="BO11" s="3"/>
      <c r="BP11" s="3" t="s">
        <v>21</v>
      </c>
      <c r="BQ11" s="3"/>
      <c r="BR11" s="3"/>
      <c r="BS11" s="26" t="s">
        <v>3333</v>
      </c>
      <c r="BT11" s="131" t="s">
        <v>3233</v>
      </c>
      <c r="BU11" s="26"/>
      <c r="BV11" s="164"/>
      <c r="BW11" s="169"/>
      <c r="BX11" s="169"/>
      <c r="BY11" s="26"/>
    </row>
    <row r="12" spans="1:78" ht="40.15" customHeight="1" x14ac:dyDescent="0.25">
      <c r="A12" s="13" t="s">
        <v>910</v>
      </c>
      <c r="B12" s="2" t="s">
        <v>606</v>
      </c>
      <c r="C12" s="10" t="s">
        <v>938</v>
      </c>
      <c r="D12" s="10"/>
      <c r="E12" s="10" t="s">
        <v>938</v>
      </c>
      <c r="F12" s="3" t="s">
        <v>19</v>
      </c>
      <c r="G12" s="3" t="s">
        <v>979</v>
      </c>
      <c r="H12" s="3" t="s">
        <v>607</v>
      </c>
      <c r="I12" s="3" t="s">
        <v>2602</v>
      </c>
      <c r="J12" s="3" t="s">
        <v>2602</v>
      </c>
      <c r="K12" s="4" t="s">
        <v>1378</v>
      </c>
      <c r="L12" s="12" t="s">
        <v>1379</v>
      </c>
      <c r="M12" s="4" t="s">
        <v>1130</v>
      </c>
      <c r="N12" s="4" t="s">
        <v>2652</v>
      </c>
      <c r="O12" s="10" t="s">
        <v>2505</v>
      </c>
      <c r="P12" s="10" t="s">
        <v>2788</v>
      </c>
      <c r="Q12" s="4" t="s">
        <v>1380</v>
      </c>
      <c r="R12" s="6"/>
      <c r="S12" s="4" t="s">
        <v>1381</v>
      </c>
      <c r="T12" s="4" t="s">
        <v>1382</v>
      </c>
      <c r="U12" s="10" t="s">
        <v>3035</v>
      </c>
      <c r="V12" s="6"/>
      <c r="W12" s="7" t="s">
        <v>195</v>
      </c>
      <c r="X12" s="3" t="s">
        <v>33</v>
      </c>
      <c r="Y12" s="7" t="s">
        <v>195</v>
      </c>
      <c r="Z12" s="3" t="s">
        <v>86</v>
      </c>
      <c r="AA12" s="7" t="s">
        <v>608</v>
      </c>
      <c r="AB12" s="3" t="s">
        <v>2475</v>
      </c>
      <c r="AC12" s="3" t="s">
        <v>3148</v>
      </c>
      <c r="AD12" s="3" t="s">
        <v>21</v>
      </c>
      <c r="AE12" s="6"/>
      <c r="AF12" s="3" t="s">
        <v>21</v>
      </c>
      <c r="AG12" s="3"/>
      <c r="AH12" s="3" t="s">
        <v>27</v>
      </c>
      <c r="AI12" s="3" t="s">
        <v>28</v>
      </c>
      <c r="AJ12" s="3" t="s">
        <v>4700</v>
      </c>
      <c r="AK12" s="3" t="s">
        <v>68</v>
      </c>
      <c r="AL12" s="3" t="s">
        <v>609</v>
      </c>
      <c r="AM12" s="3" t="s">
        <v>3299</v>
      </c>
      <c r="AN12" s="13" t="s">
        <v>504</v>
      </c>
      <c r="AO12" s="10" t="s">
        <v>3233</v>
      </c>
      <c r="AP12" s="8" t="s">
        <v>2480</v>
      </c>
      <c r="AQ12" s="8" t="s">
        <v>3300</v>
      </c>
      <c r="AR12" s="8" t="s">
        <v>2472</v>
      </c>
      <c r="AS12" s="8" t="s">
        <v>3233</v>
      </c>
      <c r="AT12" s="8" t="s">
        <v>3301</v>
      </c>
      <c r="AU12" s="8" t="s">
        <v>3302</v>
      </c>
      <c r="AV12" s="3" t="s">
        <v>3303</v>
      </c>
      <c r="AW12" s="3" t="s">
        <v>3233</v>
      </c>
      <c r="AX12" s="3"/>
      <c r="AY12" s="3"/>
      <c r="AZ12" s="8" t="s">
        <v>3304</v>
      </c>
      <c r="BA12" s="8" t="s">
        <v>3305</v>
      </c>
      <c r="BB12" s="8" t="s">
        <v>3306</v>
      </c>
      <c r="BC12" s="3" t="s">
        <v>4691</v>
      </c>
      <c r="BD12" s="3"/>
      <c r="BE12" s="8" t="s">
        <v>5787</v>
      </c>
      <c r="BF12" s="3" t="s">
        <v>3161</v>
      </c>
      <c r="BG12" s="8" t="s">
        <v>5788</v>
      </c>
      <c r="BH12" s="10" t="s">
        <v>33</v>
      </c>
      <c r="BI12" s="3" t="s">
        <v>937</v>
      </c>
      <c r="BJ12" s="3" t="s">
        <v>21</v>
      </c>
      <c r="BK12" s="3"/>
      <c r="BL12" s="3"/>
      <c r="BM12" s="3" t="s">
        <v>21</v>
      </c>
      <c r="BN12" s="3"/>
      <c r="BO12" s="3"/>
      <c r="BP12" s="3" t="s">
        <v>21</v>
      </c>
      <c r="BQ12" s="3"/>
      <c r="BR12" s="3"/>
      <c r="BS12" s="26" t="s">
        <v>3309</v>
      </c>
      <c r="BT12" s="131" t="s">
        <v>3233</v>
      </c>
      <c r="BU12" s="26"/>
      <c r="BV12" s="164"/>
      <c r="BW12" s="169"/>
      <c r="BX12" s="169"/>
      <c r="BY12" s="26"/>
    </row>
    <row r="13" spans="1:78" ht="98.45" customHeight="1" x14ac:dyDescent="0.25">
      <c r="A13" s="13" t="s">
        <v>911</v>
      </c>
      <c r="B13" s="2" t="s">
        <v>577</v>
      </c>
      <c r="C13" s="10" t="s">
        <v>938</v>
      </c>
      <c r="D13" s="10"/>
      <c r="E13" s="10" t="s">
        <v>938</v>
      </c>
      <c r="F13" s="3" t="s">
        <v>19</v>
      </c>
      <c r="G13" s="3" t="s">
        <v>979</v>
      </c>
      <c r="H13" s="3" t="s">
        <v>578</v>
      </c>
      <c r="I13" s="3" t="s">
        <v>2602</v>
      </c>
      <c r="J13" s="3" t="s">
        <v>2602</v>
      </c>
      <c r="K13" s="4" t="s">
        <v>1615</v>
      </c>
      <c r="L13" s="12" t="s">
        <v>1983</v>
      </c>
      <c r="M13" s="4" t="s">
        <v>1616</v>
      </c>
      <c r="N13" s="4" t="s">
        <v>2652</v>
      </c>
      <c r="O13" s="10" t="s">
        <v>2505</v>
      </c>
      <c r="P13" s="10" t="s">
        <v>2789</v>
      </c>
      <c r="Q13" s="4" t="s">
        <v>1617</v>
      </c>
      <c r="R13" s="6"/>
      <c r="S13" s="9" t="s">
        <v>1618</v>
      </c>
      <c r="T13" s="19" t="s">
        <v>1619</v>
      </c>
      <c r="U13" s="10" t="s">
        <v>3036</v>
      </c>
      <c r="V13" s="6"/>
      <c r="W13" s="7" t="s">
        <v>124</v>
      </c>
      <c r="X13" s="3" t="s">
        <v>33</v>
      </c>
      <c r="Y13" s="7" t="s">
        <v>124</v>
      </c>
      <c r="Z13" s="3" t="s">
        <v>86</v>
      </c>
      <c r="AA13" s="7" t="s">
        <v>124</v>
      </c>
      <c r="AB13" s="3" t="s">
        <v>2475</v>
      </c>
      <c r="AC13" s="3" t="s">
        <v>3148</v>
      </c>
      <c r="AD13" s="3" t="s">
        <v>21</v>
      </c>
      <c r="AE13" s="6"/>
      <c r="AF13" s="3" t="s">
        <v>21</v>
      </c>
      <c r="AG13" s="3"/>
      <c r="AH13" s="3" t="s">
        <v>27</v>
      </c>
      <c r="AI13" s="3" t="s">
        <v>28</v>
      </c>
      <c r="AJ13" s="3" t="s">
        <v>4700</v>
      </c>
      <c r="AK13" s="3" t="s">
        <v>68</v>
      </c>
      <c r="AL13" s="3" t="s">
        <v>579</v>
      </c>
      <c r="AM13" s="3" t="s">
        <v>2472</v>
      </c>
      <c r="AN13" s="13" t="s">
        <v>3310</v>
      </c>
      <c r="AO13" s="10" t="s">
        <v>3233</v>
      </c>
      <c r="AP13" s="3" t="s">
        <v>2494</v>
      </c>
      <c r="AQ13" s="8" t="s">
        <v>3310</v>
      </c>
      <c r="AR13" s="3" t="s">
        <v>2472</v>
      </c>
      <c r="AS13" s="3"/>
      <c r="AT13" s="3" t="s">
        <v>3311</v>
      </c>
      <c r="AU13" s="8" t="s">
        <v>3296</v>
      </c>
      <c r="AV13" s="8" t="s">
        <v>3297</v>
      </c>
      <c r="AW13" s="3" t="s">
        <v>3233</v>
      </c>
      <c r="AX13" s="3" t="s">
        <v>3233</v>
      </c>
      <c r="AY13" s="3" t="s">
        <v>3233</v>
      </c>
      <c r="AZ13" s="3" t="s">
        <v>2417</v>
      </c>
      <c r="BA13" s="8" t="s">
        <v>3235</v>
      </c>
      <c r="BB13" s="8" t="s">
        <v>3704</v>
      </c>
      <c r="BC13" s="3" t="s">
        <v>2417</v>
      </c>
      <c r="BD13" s="3"/>
      <c r="BE13" s="3" t="s">
        <v>32</v>
      </c>
      <c r="BF13" s="3" t="s">
        <v>32</v>
      </c>
      <c r="BG13" s="3" t="s">
        <v>3183</v>
      </c>
      <c r="BH13" s="10" t="s">
        <v>2472</v>
      </c>
      <c r="BI13" s="10" t="s">
        <v>32</v>
      </c>
      <c r="BJ13" s="3" t="s">
        <v>21</v>
      </c>
      <c r="BK13" s="3"/>
      <c r="BL13" s="3"/>
      <c r="BM13" s="3" t="s">
        <v>21</v>
      </c>
      <c r="BN13" s="3"/>
      <c r="BO13" s="3"/>
      <c r="BP13" s="3" t="s">
        <v>21</v>
      </c>
      <c r="BQ13" s="3"/>
      <c r="BR13" s="3"/>
      <c r="BS13" s="138" t="s">
        <v>3309</v>
      </c>
      <c r="BT13" s="131" t="s">
        <v>3233</v>
      </c>
      <c r="BU13" s="138"/>
      <c r="BV13" s="166"/>
      <c r="BW13" s="169"/>
      <c r="BX13" s="169"/>
      <c r="BY13" s="138"/>
    </row>
    <row r="14" spans="1:78" ht="103.9" customHeight="1" x14ac:dyDescent="0.25">
      <c r="A14" s="13" t="s">
        <v>912</v>
      </c>
      <c r="B14" s="2" t="s">
        <v>563</v>
      </c>
      <c r="C14" s="10" t="s">
        <v>938</v>
      </c>
      <c r="D14" s="10"/>
      <c r="E14" s="10" t="s">
        <v>938</v>
      </c>
      <c r="F14" s="3" t="s">
        <v>19</v>
      </c>
      <c r="G14" s="3" t="s">
        <v>979</v>
      </c>
      <c r="H14" s="3" t="s">
        <v>564</v>
      </c>
      <c r="I14" s="3" t="s">
        <v>2602</v>
      </c>
      <c r="J14" s="3" t="s">
        <v>2602</v>
      </c>
      <c r="K14" s="4" t="s">
        <v>1680</v>
      </c>
      <c r="L14" s="12" t="s">
        <v>1681</v>
      </c>
      <c r="M14" s="4" t="s">
        <v>1115</v>
      </c>
      <c r="N14" s="4" t="s">
        <v>2652</v>
      </c>
      <c r="O14" s="10" t="s">
        <v>2505</v>
      </c>
      <c r="P14" s="10" t="s">
        <v>2790</v>
      </c>
      <c r="Q14" s="4" t="s">
        <v>1682</v>
      </c>
      <c r="R14" s="6"/>
      <c r="S14" s="9" t="s">
        <v>1683</v>
      </c>
      <c r="T14" s="19" t="s">
        <v>1684</v>
      </c>
      <c r="U14" s="10" t="s">
        <v>3037</v>
      </c>
      <c r="V14" s="6"/>
      <c r="W14" s="7" t="s">
        <v>124</v>
      </c>
      <c r="X14" s="3" t="s">
        <v>33</v>
      </c>
      <c r="Y14" s="7" t="s">
        <v>124</v>
      </c>
      <c r="Z14" s="3" t="s">
        <v>86</v>
      </c>
      <c r="AA14" s="7" t="s">
        <v>124</v>
      </c>
      <c r="AB14" s="3" t="s">
        <v>2475</v>
      </c>
      <c r="AC14" s="3" t="s">
        <v>3148</v>
      </c>
      <c r="AD14" s="3" t="s">
        <v>21</v>
      </c>
      <c r="AE14" s="6"/>
      <c r="AF14" s="3" t="s">
        <v>21</v>
      </c>
      <c r="AG14" s="3"/>
      <c r="AH14" s="3" t="s">
        <v>27</v>
      </c>
      <c r="AI14" s="3" t="s">
        <v>28</v>
      </c>
      <c r="AJ14" s="3" t="s">
        <v>3151</v>
      </c>
      <c r="AK14" s="8" t="s">
        <v>3139</v>
      </c>
      <c r="AL14" s="8" t="s">
        <v>3360</v>
      </c>
      <c r="AM14" s="8" t="s">
        <v>3285</v>
      </c>
      <c r="AN14" s="13" t="s">
        <v>3361</v>
      </c>
      <c r="AO14" s="10" t="s">
        <v>3233</v>
      </c>
      <c r="AP14" s="3" t="s">
        <v>2483</v>
      </c>
      <c r="AQ14" s="8" t="s">
        <v>3362</v>
      </c>
      <c r="AR14" s="3" t="s">
        <v>2472</v>
      </c>
      <c r="AS14" s="3"/>
      <c r="AT14" s="3" t="s">
        <v>3311</v>
      </c>
      <c r="AU14" s="8" t="s">
        <v>3296</v>
      </c>
      <c r="AV14" s="8" t="s">
        <v>3297</v>
      </c>
      <c r="AW14" s="3" t="s">
        <v>3233</v>
      </c>
      <c r="AX14" s="3" t="s">
        <v>3233</v>
      </c>
      <c r="AY14" s="3" t="s">
        <v>3233</v>
      </c>
      <c r="AZ14" s="3" t="s">
        <v>47</v>
      </c>
      <c r="BA14" s="8" t="s">
        <v>3173</v>
      </c>
      <c r="BB14" s="10" t="s">
        <v>2472</v>
      </c>
      <c r="BC14" s="3" t="s">
        <v>963</v>
      </c>
      <c r="BD14" s="3"/>
      <c r="BE14" s="3" t="s">
        <v>68</v>
      </c>
      <c r="BF14" s="3" t="s">
        <v>3152</v>
      </c>
      <c r="BG14" s="3" t="s">
        <v>3184</v>
      </c>
      <c r="BH14" s="10" t="s">
        <v>3363</v>
      </c>
      <c r="BI14" s="10" t="s">
        <v>4700</v>
      </c>
      <c r="BJ14" s="135"/>
      <c r="BK14" s="3"/>
      <c r="BL14" s="3"/>
      <c r="BM14" s="3" t="s">
        <v>21</v>
      </c>
      <c r="BN14" s="3"/>
      <c r="BO14" s="3"/>
      <c r="BP14" s="3" t="s">
        <v>21</v>
      </c>
      <c r="BQ14" s="3"/>
      <c r="BR14" s="3"/>
      <c r="BS14" s="26" t="s">
        <v>3309</v>
      </c>
      <c r="BT14" s="131" t="s">
        <v>3233</v>
      </c>
      <c r="BU14" s="26"/>
      <c r="BV14" s="164"/>
      <c r="BW14" s="169"/>
      <c r="BX14" s="169"/>
      <c r="BY14" s="26"/>
    </row>
    <row r="15" spans="1:78" ht="81" customHeight="1" x14ac:dyDescent="0.25">
      <c r="A15" s="13" t="s">
        <v>913</v>
      </c>
      <c r="B15" s="2" t="s">
        <v>573</v>
      </c>
      <c r="C15" s="10" t="s">
        <v>938</v>
      </c>
      <c r="D15" s="10"/>
      <c r="E15" s="10" t="s">
        <v>938</v>
      </c>
      <c r="F15" s="3" t="s">
        <v>19</v>
      </c>
      <c r="G15" s="3" t="s">
        <v>993</v>
      </c>
      <c r="H15" s="3" t="s">
        <v>574</v>
      </c>
      <c r="I15" s="3" t="s">
        <v>2602</v>
      </c>
      <c r="J15" s="3" t="s">
        <v>2602</v>
      </c>
      <c r="K15" s="4" t="s">
        <v>1685</v>
      </c>
      <c r="L15" s="12" t="s">
        <v>2616</v>
      </c>
      <c r="M15" s="4" t="s">
        <v>1115</v>
      </c>
      <c r="N15" s="4" t="s">
        <v>2652</v>
      </c>
      <c r="O15" s="10" t="s">
        <v>2505</v>
      </c>
      <c r="P15" s="10" t="s">
        <v>2714</v>
      </c>
      <c r="Q15" s="4" t="s">
        <v>1686</v>
      </c>
      <c r="R15" s="6"/>
      <c r="S15" s="4" t="s">
        <v>1687</v>
      </c>
      <c r="T15" s="4" t="s">
        <v>1688</v>
      </c>
      <c r="U15" s="10" t="s">
        <v>3038</v>
      </c>
      <c r="V15" s="6"/>
      <c r="W15" s="7" t="s">
        <v>121</v>
      </c>
      <c r="X15" s="3" t="s">
        <v>33</v>
      </c>
      <c r="Y15" s="7" t="s">
        <v>121</v>
      </c>
      <c r="Z15" s="3" t="s">
        <v>86</v>
      </c>
      <c r="AA15" s="7" t="s">
        <v>121</v>
      </c>
      <c r="AB15" s="3" t="s">
        <v>2475</v>
      </c>
      <c r="AC15" s="3" t="s">
        <v>3148</v>
      </c>
      <c r="AD15" s="3" t="s">
        <v>21</v>
      </c>
      <c r="AE15" s="6"/>
      <c r="AF15" s="3" t="s">
        <v>21</v>
      </c>
      <c r="AG15" s="3"/>
      <c r="AH15" s="3" t="s">
        <v>27</v>
      </c>
      <c r="AI15" s="3" t="s">
        <v>28</v>
      </c>
      <c r="AJ15" s="3" t="s">
        <v>3151</v>
      </c>
      <c r="AK15" s="8" t="s">
        <v>3139</v>
      </c>
      <c r="AL15" s="8" t="s">
        <v>3284</v>
      </c>
      <c r="AM15" s="8" t="s">
        <v>3285</v>
      </c>
      <c r="AN15" s="13" t="s">
        <v>3286</v>
      </c>
      <c r="AO15" s="10" t="s">
        <v>3233</v>
      </c>
      <c r="AP15" s="3" t="s">
        <v>2494</v>
      </c>
      <c r="AQ15" s="8" t="s">
        <v>3287</v>
      </c>
      <c r="AR15" s="3" t="s">
        <v>2472</v>
      </c>
      <c r="AS15" s="3"/>
      <c r="AT15" s="8" t="s">
        <v>3288</v>
      </c>
      <c r="AU15" s="8" t="s">
        <v>2568</v>
      </c>
      <c r="AV15" s="8" t="s">
        <v>3144</v>
      </c>
      <c r="AW15" s="8" t="s">
        <v>3233</v>
      </c>
      <c r="AX15" s="8"/>
      <c r="AY15" s="8"/>
      <c r="AZ15" s="3" t="s">
        <v>2417</v>
      </c>
      <c r="BA15" s="8" t="s">
        <v>3235</v>
      </c>
      <c r="BB15" s="8" t="s">
        <v>3704</v>
      </c>
      <c r="BC15" s="3" t="s">
        <v>2417</v>
      </c>
      <c r="BD15" s="3"/>
      <c r="BE15" s="3" t="s">
        <v>32</v>
      </c>
      <c r="BF15" s="3" t="s">
        <v>32</v>
      </c>
      <c r="BG15" s="3" t="s">
        <v>3181</v>
      </c>
      <c r="BH15" s="10" t="s">
        <v>3290</v>
      </c>
      <c r="BI15" s="10" t="s">
        <v>32</v>
      </c>
      <c r="BJ15" s="3" t="s">
        <v>21</v>
      </c>
      <c r="BK15" s="3"/>
      <c r="BL15" s="3"/>
      <c r="BM15" s="3" t="s">
        <v>21</v>
      </c>
      <c r="BN15" s="3"/>
      <c r="BO15" s="3"/>
      <c r="BP15" s="3" t="s">
        <v>21</v>
      </c>
      <c r="BQ15" s="3"/>
      <c r="BR15" s="3"/>
      <c r="BS15" s="2"/>
      <c r="BT15" s="131" t="s">
        <v>3233</v>
      </c>
      <c r="BU15" s="2"/>
      <c r="BV15" s="165"/>
      <c r="BW15" s="169"/>
      <c r="BX15" s="169"/>
      <c r="BY15" s="2"/>
    </row>
    <row r="16" spans="1:78" ht="103.15" customHeight="1" x14ac:dyDescent="0.25">
      <c r="A16" s="13" t="s">
        <v>914</v>
      </c>
      <c r="B16" s="2" t="s">
        <v>616</v>
      </c>
      <c r="C16" s="10" t="s">
        <v>938</v>
      </c>
      <c r="D16" s="10"/>
      <c r="E16" s="10" t="s">
        <v>938</v>
      </c>
      <c r="F16" s="3" t="s">
        <v>19</v>
      </c>
      <c r="G16" s="3" t="s">
        <v>979</v>
      </c>
      <c r="H16" s="8" t="s">
        <v>3175</v>
      </c>
      <c r="I16" s="3" t="s">
        <v>2602</v>
      </c>
      <c r="J16" s="3" t="s">
        <v>2602</v>
      </c>
      <c r="K16" s="9" t="s">
        <v>2619</v>
      </c>
      <c r="L16" s="12" t="s">
        <v>2620</v>
      </c>
      <c r="M16" s="4" t="s">
        <v>2588</v>
      </c>
      <c r="N16" s="4" t="s">
        <v>2652</v>
      </c>
      <c r="O16" s="10" t="s">
        <v>2655</v>
      </c>
      <c r="P16" s="10" t="s">
        <v>2727</v>
      </c>
      <c r="Q16" s="4" t="s">
        <v>2126</v>
      </c>
      <c r="R16" s="6"/>
      <c r="S16" s="4" t="s">
        <v>2127</v>
      </c>
      <c r="T16" s="4" t="s">
        <v>2128</v>
      </c>
      <c r="U16" s="10" t="s">
        <v>3042</v>
      </c>
      <c r="V16" s="6"/>
      <c r="W16" s="7" t="s">
        <v>617</v>
      </c>
      <c r="X16" s="3" t="s">
        <v>33</v>
      </c>
      <c r="Y16" s="7" t="s">
        <v>618</v>
      </c>
      <c r="Z16" s="3" t="s">
        <v>86</v>
      </c>
      <c r="AA16" s="7" t="s">
        <v>618</v>
      </c>
      <c r="AB16" s="3" t="s">
        <v>2475</v>
      </c>
      <c r="AC16" s="3" t="s">
        <v>3148</v>
      </c>
      <c r="AD16" s="3" t="s">
        <v>21</v>
      </c>
      <c r="AE16" s="6"/>
      <c r="AF16" s="3" t="s">
        <v>21</v>
      </c>
      <c r="AG16" s="3"/>
      <c r="AH16" s="3" t="s">
        <v>27</v>
      </c>
      <c r="AI16" s="3" t="s">
        <v>28</v>
      </c>
      <c r="AJ16" s="3" t="s">
        <v>3151</v>
      </c>
      <c r="AK16" s="8" t="s">
        <v>3139</v>
      </c>
      <c r="AL16" s="8" t="s">
        <v>3364</v>
      </c>
      <c r="AM16" s="8" t="s">
        <v>3365</v>
      </c>
      <c r="AN16" s="13" t="s">
        <v>3366</v>
      </c>
      <c r="AO16" s="10" t="s">
        <v>3233</v>
      </c>
      <c r="AP16" s="3" t="s">
        <v>2483</v>
      </c>
      <c r="AQ16" s="8" t="s">
        <v>3367</v>
      </c>
      <c r="AR16" s="3" t="s">
        <v>3295</v>
      </c>
      <c r="AS16" s="3"/>
      <c r="AT16" s="3" t="s">
        <v>3293</v>
      </c>
      <c r="AU16" s="8" t="s">
        <v>3296</v>
      </c>
      <c r="AV16" s="8" t="s">
        <v>3297</v>
      </c>
      <c r="AW16" s="3" t="s">
        <v>3233</v>
      </c>
      <c r="AX16" s="3" t="s">
        <v>3233</v>
      </c>
      <c r="AY16" s="3" t="s">
        <v>3233</v>
      </c>
      <c r="AZ16" s="3" t="s">
        <v>1080</v>
      </c>
      <c r="BA16" s="8" t="s">
        <v>3176</v>
      </c>
      <c r="BB16" s="8" t="s">
        <v>33</v>
      </c>
      <c r="BC16" s="3" t="s">
        <v>1080</v>
      </c>
      <c r="BD16" s="3"/>
      <c r="BE16" s="3" t="s">
        <v>2419</v>
      </c>
      <c r="BF16" s="3" t="s">
        <v>32</v>
      </c>
      <c r="BG16" s="3" t="s">
        <v>3186</v>
      </c>
      <c r="BH16" s="10" t="s">
        <v>3368</v>
      </c>
      <c r="BI16" s="10" t="s">
        <v>32</v>
      </c>
      <c r="BJ16" s="3" t="s">
        <v>21</v>
      </c>
      <c r="BK16" s="3"/>
      <c r="BL16" s="3"/>
      <c r="BM16" s="3" t="s">
        <v>21</v>
      </c>
      <c r="BN16" s="3"/>
      <c r="BO16" s="3"/>
      <c r="BP16" s="3" t="s">
        <v>21</v>
      </c>
      <c r="BQ16" s="3"/>
      <c r="BR16" s="3"/>
      <c r="BS16" s="26" t="s">
        <v>3309</v>
      </c>
      <c r="BT16" s="131" t="s">
        <v>3233</v>
      </c>
      <c r="BU16" s="26"/>
      <c r="BV16" s="164"/>
      <c r="BW16" s="169"/>
      <c r="BX16" s="169"/>
      <c r="BY16" s="26"/>
    </row>
    <row r="17" spans="1:96" s="28" customFormat="1" ht="99" customHeight="1" x14ac:dyDescent="0.2">
      <c r="A17" s="13" t="s">
        <v>919</v>
      </c>
      <c r="B17" s="10" t="s">
        <v>5657</v>
      </c>
      <c r="C17" s="10"/>
      <c r="D17" s="10" t="s">
        <v>938</v>
      </c>
      <c r="E17" s="10" t="s">
        <v>938</v>
      </c>
      <c r="F17" s="10" t="s">
        <v>19</v>
      </c>
      <c r="G17" s="10" t="s">
        <v>1021</v>
      </c>
      <c r="H17" s="13" t="s">
        <v>5501</v>
      </c>
      <c r="I17" s="10" t="s">
        <v>2602</v>
      </c>
      <c r="J17" s="10" t="s">
        <v>2602</v>
      </c>
      <c r="K17" s="13">
        <v>281094559</v>
      </c>
      <c r="L17" s="13" t="s">
        <v>5502</v>
      </c>
      <c r="M17" s="147" t="s">
        <v>5503</v>
      </c>
      <c r="N17" s="148" t="s">
        <v>2652</v>
      </c>
      <c r="O17" s="144" t="s">
        <v>2505</v>
      </c>
      <c r="P17" s="10" t="s">
        <v>5505</v>
      </c>
      <c r="Q17" s="10" t="s">
        <v>5506</v>
      </c>
      <c r="R17" s="10" t="s">
        <v>5504</v>
      </c>
      <c r="S17" s="13"/>
      <c r="T17" s="45"/>
      <c r="U17" s="10"/>
      <c r="V17" s="36" t="s">
        <v>5507</v>
      </c>
      <c r="W17" s="36" t="s">
        <v>5507</v>
      </c>
      <c r="X17" s="3" t="s">
        <v>3144</v>
      </c>
      <c r="Y17" s="36" t="s">
        <v>5507</v>
      </c>
      <c r="Z17" s="10"/>
      <c r="AA17" s="36" t="s">
        <v>5507</v>
      </c>
      <c r="AB17" s="38" t="s">
        <v>3146</v>
      </c>
      <c r="AC17" s="38" t="s">
        <v>3145</v>
      </c>
      <c r="AD17" s="10"/>
      <c r="AE17" s="10"/>
      <c r="AF17" s="10"/>
      <c r="AG17" s="10"/>
      <c r="AH17" s="149" t="s">
        <v>27</v>
      </c>
      <c r="AI17" s="38" t="s">
        <v>28</v>
      </c>
      <c r="AJ17" s="3" t="s">
        <v>3130</v>
      </c>
      <c r="AK17" s="144" t="s">
        <v>5509</v>
      </c>
      <c r="AL17" s="10" t="s">
        <v>5510</v>
      </c>
      <c r="AM17" s="144" t="s">
        <v>5508</v>
      </c>
      <c r="AN17" s="13" t="s">
        <v>5511</v>
      </c>
      <c r="AO17" s="10" t="s">
        <v>5512</v>
      </c>
      <c r="AP17" s="10"/>
      <c r="AQ17" s="13"/>
      <c r="AR17" s="144"/>
      <c r="AS17" s="144"/>
      <c r="AT17" s="10"/>
      <c r="AU17" s="10"/>
      <c r="AV17" s="10"/>
      <c r="AW17" s="10"/>
      <c r="AX17" s="10"/>
      <c r="AY17" s="10"/>
      <c r="AZ17" s="3"/>
      <c r="BA17" s="13"/>
      <c r="BB17" s="10"/>
      <c r="BC17" s="10"/>
      <c r="BD17" s="10"/>
      <c r="BE17" s="10" t="s">
        <v>2367</v>
      </c>
      <c r="BF17" s="144" t="s">
        <v>32</v>
      </c>
      <c r="BG17" s="13" t="s">
        <v>5513</v>
      </c>
      <c r="BH17" s="10" t="s">
        <v>3670</v>
      </c>
      <c r="BI17" s="10" t="s">
        <v>2367</v>
      </c>
      <c r="BJ17" s="10"/>
      <c r="BK17" s="10"/>
      <c r="BL17" s="10"/>
      <c r="BM17" s="10"/>
      <c r="BN17" s="10"/>
      <c r="BO17" s="10"/>
      <c r="BP17" s="10"/>
      <c r="BQ17" s="10"/>
      <c r="BR17" s="10"/>
      <c r="BS17" s="10"/>
      <c r="BT17" s="10"/>
      <c r="BU17" s="133"/>
      <c r="BV17" s="133"/>
      <c r="BW17" s="10"/>
      <c r="BX17" s="10"/>
      <c r="BY17" s="133"/>
      <c r="CA17" s="101"/>
      <c r="CB17" s="101"/>
      <c r="CC17" s="101"/>
      <c r="CD17" s="101"/>
      <c r="CE17" s="101"/>
      <c r="CF17" s="101"/>
      <c r="CG17" s="101"/>
      <c r="CH17" s="101"/>
      <c r="CI17" s="101"/>
      <c r="CJ17" s="101"/>
      <c r="CK17" s="101"/>
      <c r="CL17" s="101"/>
      <c r="CM17" s="101"/>
      <c r="CN17" s="101"/>
      <c r="CO17" s="101"/>
      <c r="CP17" s="101"/>
      <c r="CQ17" s="101"/>
      <c r="CR17" s="101"/>
    </row>
    <row r="18" spans="1:96" s="28" customFormat="1" ht="26.25" customHeight="1" x14ac:dyDescent="0.2">
      <c r="A18" s="194"/>
      <c r="B18" s="239" t="s">
        <v>5799</v>
      </c>
      <c r="C18" s="240"/>
      <c r="D18" s="240"/>
      <c r="E18" s="240"/>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c r="AL18" s="241"/>
      <c r="AM18" s="196"/>
      <c r="AN18" s="194"/>
      <c r="AO18" s="195"/>
      <c r="AP18" s="195"/>
      <c r="AQ18" s="194"/>
      <c r="AR18" s="196"/>
      <c r="AS18" s="196"/>
      <c r="AT18" s="195"/>
      <c r="AU18" s="10"/>
      <c r="AV18" s="10"/>
      <c r="AW18" s="10"/>
      <c r="AX18" s="10"/>
      <c r="AY18" s="10"/>
      <c r="AZ18" s="3"/>
      <c r="BA18" s="13"/>
      <c r="BB18" s="10"/>
      <c r="BC18" s="10"/>
      <c r="BD18" s="10"/>
      <c r="BE18" s="10"/>
      <c r="BF18" s="144"/>
      <c r="BG18" s="13"/>
      <c r="BH18" s="10"/>
      <c r="BI18" s="10"/>
      <c r="BJ18" s="10"/>
      <c r="BK18" s="10"/>
      <c r="BL18" s="10"/>
      <c r="BM18" s="10"/>
      <c r="BN18" s="10"/>
      <c r="BO18" s="10"/>
      <c r="BP18" s="10"/>
      <c r="BQ18" s="10"/>
      <c r="BR18" s="10"/>
      <c r="BS18" s="10"/>
      <c r="BT18" s="10"/>
      <c r="BU18" s="133"/>
      <c r="BV18" s="133"/>
      <c r="BW18" s="10"/>
      <c r="BX18" s="10"/>
      <c r="BY18" s="133"/>
      <c r="CA18" s="101"/>
      <c r="CB18" s="101"/>
      <c r="CC18" s="101"/>
      <c r="CD18" s="101"/>
      <c r="CE18" s="101"/>
      <c r="CF18" s="101"/>
      <c r="CG18" s="101"/>
      <c r="CH18" s="101"/>
      <c r="CI18" s="101"/>
      <c r="CJ18" s="101"/>
      <c r="CK18" s="101"/>
      <c r="CL18" s="101"/>
      <c r="CM18" s="101"/>
      <c r="CN18" s="101"/>
      <c r="CO18" s="101"/>
      <c r="CP18" s="101"/>
      <c r="CQ18" s="101"/>
      <c r="CR18" s="101"/>
    </row>
    <row r="19" spans="1:96" ht="64.900000000000006" customHeight="1" x14ac:dyDescent="0.25">
      <c r="A19" s="13" t="s">
        <v>920</v>
      </c>
      <c r="B19" s="2" t="s">
        <v>107</v>
      </c>
      <c r="C19" s="10" t="s">
        <v>938</v>
      </c>
      <c r="D19" s="10"/>
      <c r="E19" s="10" t="s">
        <v>938</v>
      </c>
      <c r="F19" s="3" t="s">
        <v>19</v>
      </c>
      <c r="G19" s="3" t="s">
        <v>979</v>
      </c>
      <c r="H19" s="3" t="s">
        <v>108</v>
      </c>
      <c r="I19" s="3" t="s">
        <v>2601</v>
      </c>
      <c r="J19" s="3" t="s">
        <v>2601</v>
      </c>
      <c r="K19" s="4" t="s">
        <v>1160</v>
      </c>
      <c r="L19" s="5" t="s">
        <v>1161</v>
      </c>
      <c r="M19" s="4" t="s">
        <v>1130</v>
      </c>
      <c r="N19" s="4" t="s">
        <v>2652</v>
      </c>
      <c r="O19" s="10" t="s">
        <v>2505</v>
      </c>
      <c r="P19" s="10" t="s">
        <v>2663</v>
      </c>
      <c r="Q19" s="4" t="s">
        <v>1162</v>
      </c>
      <c r="R19" s="6"/>
      <c r="S19" s="4" t="s">
        <v>1163</v>
      </c>
      <c r="T19" s="4" t="s">
        <v>1164</v>
      </c>
      <c r="U19" s="10" t="s">
        <v>2984</v>
      </c>
      <c r="V19" s="6"/>
      <c r="W19" s="7" t="s">
        <v>109</v>
      </c>
      <c r="X19" s="3" t="s">
        <v>33</v>
      </c>
      <c r="Y19" s="7" t="s">
        <v>109</v>
      </c>
      <c r="Z19" s="3" t="s">
        <v>86</v>
      </c>
      <c r="AA19" s="7" t="s">
        <v>109</v>
      </c>
      <c r="AB19" s="3" t="s">
        <v>4697</v>
      </c>
      <c r="AC19" s="3" t="s">
        <v>67</v>
      </c>
      <c r="AD19" s="7" t="s">
        <v>110</v>
      </c>
      <c r="AE19" s="6"/>
      <c r="AF19" s="7" t="s">
        <v>111</v>
      </c>
      <c r="AG19" s="7" t="s">
        <v>938</v>
      </c>
      <c r="AH19" s="3" t="s">
        <v>27</v>
      </c>
      <c r="AI19" s="3" t="s">
        <v>28</v>
      </c>
      <c r="AJ19" s="3" t="s">
        <v>3151</v>
      </c>
      <c r="AK19" s="8" t="s">
        <v>3139</v>
      </c>
      <c r="AL19" s="8" t="s">
        <v>3635</v>
      </c>
      <c r="AM19" s="8" t="s">
        <v>3636</v>
      </c>
      <c r="AN19" s="13" t="s">
        <v>3637</v>
      </c>
      <c r="AO19" s="10" t="s">
        <v>3233</v>
      </c>
      <c r="AP19" s="3" t="s">
        <v>2483</v>
      </c>
      <c r="AQ19" s="8" t="s">
        <v>3638</v>
      </c>
      <c r="AR19" s="10" t="s">
        <v>2472</v>
      </c>
      <c r="AS19" s="10"/>
      <c r="AT19" s="8" t="s">
        <v>3639</v>
      </c>
      <c r="AU19" s="8" t="s">
        <v>2568</v>
      </c>
      <c r="AV19" s="8" t="s">
        <v>3144</v>
      </c>
      <c r="AW19" s="3" t="s">
        <v>3233</v>
      </c>
      <c r="AX19" s="8"/>
      <c r="AY19" s="8"/>
      <c r="AZ19" s="3" t="s">
        <v>2417</v>
      </c>
      <c r="BA19" s="15">
        <v>43454</v>
      </c>
      <c r="BB19" s="8" t="s">
        <v>3144</v>
      </c>
      <c r="BC19" s="3" t="s">
        <v>2417</v>
      </c>
      <c r="BD19" s="3"/>
      <c r="BE19" s="3" t="s">
        <v>2490</v>
      </c>
      <c r="BF19" s="3" t="s">
        <v>48</v>
      </c>
      <c r="BG19" s="3" t="s">
        <v>1342</v>
      </c>
      <c r="BH19" s="3" t="s">
        <v>3640</v>
      </c>
      <c r="BI19" s="3" t="s">
        <v>48</v>
      </c>
      <c r="BJ19" s="3" t="s">
        <v>45</v>
      </c>
      <c r="BK19" s="8" t="s">
        <v>3641</v>
      </c>
      <c r="BL19" s="3" t="s">
        <v>3642</v>
      </c>
      <c r="BM19" s="3"/>
      <c r="BN19" s="8"/>
      <c r="BO19" s="3"/>
      <c r="BP19" s="3" t="s">
        <v>3644</v>
      </c>
      <c r="BQ19" s="8" t="s">
        <v>3643</v>
      </c>
      <c r="BR19" s="3" t="s">
        <v>3358</v>
      </c>
      <c r="BS19" s="26" t="s">
        <v>3645</v>
      </c>
      <c r="BT19" s="131" t="s">
        <v>3233</v>
      </c>
      <c r="BU19" s="170" t="s">
        <v>938</v>
      </c>
      <c r="BV19" s="171"/>
      <c r="BW19" s="173" t="s">
        <v>5743</v>
      </c>
      <c r="BX19" s="173" t="s">
        <v>5704</v>
      </c>
      <c r="BY19" s="26"/>
      <c r="BZ19" s="174">
        <v>3</v>
      </c>
    </row>
    <row r="20" spans="1:96" ht="72.599999999999994" customHeight="1" x14ac:dyDescent="0.25">
      <c r="A20" s="13" t="s">
        <v>921</v>
      </c>
      <c r="B20" s="2" t="s">
        <v>189</v>
      </c>
      <c r="C20" s="10" t="s">
        <v>938</v>
      </c>
      <c r="D20" s="10"/>
      <c r="E20" s="10" t="s">
        <v>938</v>
      </c>
      <c r="F20" s="3" t="s">
        <v>19</v>
      </c>
      <c r="G20" s="3" t="s">
        <v>995</v>
      </c>
      <c r="H20" s="3" t="s">
        <v>190</v>
      </c>
      <c r="I20" s="3" t="s">
        <v>2601</v>
      </c>
      <c r="J20" s="3" t="s">
        <v>2601</v>
      </c>
      <c r="K20" s="9" t="s">
        <v>2519</v>
      </c>
      <c r="L20" s="12" t="s">
        <v>2520</v>
      </c>
      <c r="M20" s="4" t="s">
        <v>1260</v>
      </c>
      <c r="N20" s="4" t="s">
        <v>2652</v>
      </c>
      <c r="O20" s="10" t="s">
        <v>2505</v>
      </c>
      <c r="P20" s="10" t="s">
        <v>2754</v>
      </c>
      <c r="Q20" s="4" t="s">
        <v>2097</v>
      </c>
      <c r="R20" s="6"/>
      <c r="S20" s="4" t="s">
        <v>2098</v>
      </c>
      <c r="T20" s="4" t="s">
        <v>21</v>
      </c>
      <c r="U20" s="10" t="s">
        <v>2985</v>
      </c>
      <c r="V20" s="6"/>
      <c r="W20" s="7" t="s">
        <v>121</v>
      </c>
      <c r="X20" s="3" t="s">
        <v>33</v>
      </c>
      <c r="Y20" s="7" t="s">
        <v>121</v>
      </c>
      <c r="Z20" s="3" t="s">
        <v>86</v>
      </c>
      <c r="AA20" s="7" t="s">
        <v>191</v>
      </c>
      <c r="AB20" s="3" t="s">
        <v>4694</v>
      </c>
      <c r="AC20" s="3" t="s">
        <v>147</v>
      </c>
      <c r="AD20" s="7" t="s">
        <v>110</v>
      </c>
      <c r="AE20" s="6"/>
      <c r="AF20" s="3" t="s">
        <v>21</v>
      </c>
      <c r="AG20" s="3"/>
      <c r="AH20" s="3" t="s">
        <v>27</v>
      </c>
      <c r="AI20" s="3" t="s">
        <v>28</v>
      </c>
      <c r="AJ20" s="3" t="s">
        <v>3151</v>
      </c>
      <c r="AK20" s="8" t="s">
        <v>3139</v>
      </c>
      <c r="AL20" s="8" t="s">
        <v>3646</v>
      </c>
      <c r="AM20" s="8" t="s">
        <v>3674</v>
      </c>
      <c r="AN20" s="13" t="s">
        <v>3759</v>
      </c>
      <c r="AO20" s="10" t="s">
        <v>3233</v>
      </c>
      <c r="AP20" s="8" t="s">
        <v>2485</v>
      </c>
      <c r="AQ20" s="8" t="s">
        <v>3760</v>
      </c>
      <c r="AR20" s="8" t="s">
        <v>3742</v>
      </c>
      <c r="AS20" s="8" t="s">
        <v>3233</v>
      </c>
      <c r="AT20" s="3"/>
      <c r="AU20" s="3"/>
      <c r="AV20" s="3"/>
      <c r="AW20" s="3"/>
      <c r="AX20" s="3"/>
      <c r="AY20" s="3"/>
      <c r="AZ20" s="3" t="s">
        <v>2417</v>
      </c>
      <c r="BA20" s="15">
        <v>43454</v>
      </c>
      <c r="BB20" s="8" t="s">
        <v>3144</v>
      </c>
      <c r="BC20" s="3" t="s">
        <v>2417</v>
      </c>
      <c r="BD20" s="3"/>
      <c r="BE20" s="3" t="s">
        <v>32</v>
      </c>
      <c r="BF20" s="3" t="s">
        <v>32</v>
      </c>
      <c r="BG20" s="3" t="s">
        <v>3202</v>
      </c>
      <c r="BH20" s="10" t="s">
        <v>3676</v>
      </c>
      <c r="BI20" s="10" t="s">
        <v>32</v>
      </c>
      <c r="BJ20" s="3" t="s">
        <v>21</v>
      </c>
      <c r="BK20" s="3"/>
      <c r="BL20" s="3"/>
      <c r="BM20" s="3" t="s">
        <v>21</v>
      </c>
      <c r="BN20" s="3"/>
      <c r="BO20" s="3"/>
      <c r="BP20" s="3" t="s">
        <v>46</v>
      </c>
      <c r="BQ20" s="8" t="s">
        <v>3277</v>
      </c>
      <c r="BR20" s="3" t="s">
        <v>3358</v>
      </c>
      <c r="BS20" s="26" t="s">
        <v>3761</v>
      </c>
      <c r="BT20" s="131" t="s">
        <v>3233</v>
      </c>
      <c r="BU20" s="170" t="s">
        <v>938</v>
      </c>
      <c r="BV20" s="171"/>
      <c r="BW20" s="173" t="s">
        <v>5755</v>
      </c>
      <c r="BX20" s="173" t="s">
        <v>5704</v>
      </c>
      <c r="BY20" s="26"/>
      <c r="BZ20" s="174">
        <v>4</v>
      </c>
    </row>
    <row r="21" spans="1:96" ht="66" customHeight="1" x14ac:dyDescent="0.25">
      <c r="A21" s="13" t="s">
        <v>922</v>
      </c>
      <c r="B21" s="2" t="s">
        <v>290</v>
      </c>
      <c r="C21" s="10" t="s">
        <v>938</v>
      </c>
      <c r="D21" s="10"/>
      <c r="E21" s="10" t="s">
        <v>938</v>
      </c>
      <c r="F21" s="3" t="s">
        <v>19</v>
      </c>
      <c r="G21" s="3" t="s">
        <v>1001</v>
      </c>
      <c r="H21" s="3" t="s">
        <v>291</v>
      </c>
      <c r="I21" s="3" t="s">
        <v>2601</v>
      </c>
      <c r="J21" s="3" t="s">
        <v>2601</v>
      </c>
      <c r="K21" s="9" t="s">
        <v>2521</v>
      </c>
      <c r="L21" s="12" t="s">
        <v>2522</v>
      </c>
      <c r="M21" s="4" t="s">
        <v>1116</v>
      </c>
      <c r="N21" s="4" t="s">
        <v>2652</v>
      </c>
      <c r="O21" s="10" t="s">
        <v>2505</v>
      </c>
      <c r="P21" s="10" t="s">
        <v>1014</v>
      </c>
      <c r="Q21" s="4" t="s">
        <v>1117</v>
      </c>
      <c r="R21" s="6"/>
      <c r="S21" s="4" t="s">
        <v>1118</v>
      </c>
      <c r="T21" s="4" t="s">
        <v>1119</v>
      </c>
      <c r="U21" s="10" t="s">
        <v>2986</v>
      </c>
      <c r="V21" s="6"/>
      <c r="W21" s="7" t="s">
        <v>292</v>
      </c>
      <c r="X21" s="3" t="s">
        <v>33</v>
      </c>
      <c r="Y21" s="7" t="s">
        <v>292</v>
      </c>
      <c r="Z21" s="3" t="s">
        <v>86</v>
      </c>
      <c r="AA21" s="7" t="s">
        <v>292</v>
      </c>
      <c r="AB21" s="3" t="s">
        <v>4690</v>
      </c>
      <c r="AC21" s="3" t="s">
        <v>228</v>
      </c>
      <c r="AD21" s="7" t="s">
        <v>87</v>
      </c>
      <c r="AE21" s="6"/>
      <c r="AF21" s="3" t="s">
        <v>21</v>
      </c>
      <c r="AG21" s="3"/>
      <c r="AH21" s="3" t="s">
        <v>27</v>
      </c>
      <c r="AI21" s="3" t="s">
        <v>28</v>
      </c>
      <c r="AJ21" s="3" t="s">
        <v>3151</v>
      </c>
      <c r="AK21" s="8" t="s">
        <v>3139</v>
      </c>
      <c r="AL21" s="8" t="s">
        <v>3646</v>
      </c>
      <c r="AM21" s="8" t="s">
        <v>3636</v>
      </c>
      <c r="AN21" s="13" t="s">
        <v>3705</v>
      </c>
      <c r="AO21" s="10" t="s">
        <v>3233</v>
      </c>
      <c r="AP21" s="8" t="s">
        <v>2483</v>
      </c>
      <c r="AQ21" s="8" t="s">
        <v>1728</v>
      </c>
      <c r="AR21" s="10" t="s">
        <v>2472</v>
      </c>
      <c r="AS21" s="10"/>
      <c r="AT21" s="3"/>
      <c r="AU21" s="3"/>
      <c r="AV21" s="3"/>
      <c r="AW21" s="3"/>
      <c r="AX21" s="3"/>
      <c r="AY21" s="3"/>
      <c r="AZ21" s="3" t="s">
        <v>2441</v>
      </c>
      <c r="BA21" s="44">
        <v>43454</v>
      </c>
      <c r="BB21" s="8" t="s">
        <v>3144</v>
      </c>
      <c r="BC21" s="3" t="s">
        <v>2417</v>
      </c>
      <c r="BD21" s="3"/>
      <c r="BE21" s="3" t="s">
        <v>2491</v>
      </c>
      <c r="BF21" s="3" t="s">
        <v>32</v>
      </c>
      <c r="BG21" s="3" t="s">
        <v>3203</v>
      </c>
      <c r="BH21" s="10" t="s">
        <v>3368</v>
      </c>
      <c r="BI21" s="3" t="s">
        <v>32</v>
      </c>
      <c r="BJ21" s="3" t="s">
        <v>97</v>
      </c>
      <c r="BK21" s="8" t="s">
        <v>3436</v>
      </c>
      <c r="BL21" s="3" t="s">
        <v>3494</v>
      </c>
      <c r="BM21" s="3" t="s">
        <v>21</v>
      </c>
      <c r="BN21" s="3"/>
      <c r="BO21" s="3"/>
      <c r="BP21" s="3" t="s">
        <v>5530</v>
      </c>
      <c r="BQ21" s="8" t="s">
        <v>5683</v>
      </c>
      <c r="BR21" s="3" t="s">
        <v>4470</v>
      </c>
      <c r="BS21" s="26" t="s">
        <v>3706</v>
      </c>
      <c r="BT21" s="131" t="s">
        <v>3233</v>
      </c>
      <c r="BU21" s="170" t="s">
        <v>938</v>
      </c>
      <c r="BV21" s="171"/>
      <c r="BW21" s="173" t="s">
        <v>5750</v>
      </c>
      <c r="BX21" s="173" t="s">
        <v>5700</v>
      </c>
      <c r="BY21" s="26"/>
      <c r="BZ21" s="174">
        <v>3</v>
      </c>
    </row>
    <row r="22" spans="1:96" ht="72" customHeight="1" x14ac:dyDescent="0.25">
      <c r="A22" s="13" t="s">
        <v>923</v>
      </c>
      <c r="B22" s="2" t="s">
        <v>256</v>
      </c>
      <c r="C22" s="10" t="s">
        <v>938</v>
      </c>
      <c r="D22" s="10"/>
      <c r="E22" s="10" t="s">
        <v>938</v>
      </c>
      <c r="F22" s="3" t="s">
        <v>19</v>
      </c>
      <c r="G22" s="3" t="s">
        <v>979</v>
      </c>
      <c r="H22" s="3" t="s">
        <v>257</v>
      </c>
      <c r="I22" s="3" t="s">
        <v>2601</v>
      </c>
      <c r="J22" s="3" t="s">
        <v>2601</v>
      </c>
      <c r="K22" s="4" t="s">
        <v>2291</v>
      </c>
      <c r="L22" s="12" t="s">
        <v>2532</v>
      </c>
      <c r="M22" s="4" t="s">
        <v>1130</v>
      </c>
      <c r="N22" s="4" t="s">
        <v>2652</v>
      </c>
      <c r="O22" s="10" t="s">
        <v>2655</v>
      </c>
      <c r="P22" s="10" t="s">
        <v>985</v>
      </c>
      <c r="Q22" s="4" t="s">
        <v>2292</v>
      </c>
      <c r="R22" s="6"/>
      <c r="S22" s="4" t="s">
        <v>2293</v>
      </c>
      <c r="T22" s="4" t="s">
        <v>2294</v>
      </c>
      <c r="U22" s="10" t="s">
        <v>2987</v>
      </c>
      <c r="V22" s="6"/>
      <c r="W22" s="7" t="s">
        <v>258</v>
      </c>
      <c r="X22" s="3" t="s">
        <v>33</v>
      </c>
      <c r="Y22" s="7" t="s">
        <v>258</v>
      </c>
      <c r="Z22" s="3" t="s">
        <v>86</v>
      </c>
      <c r="AA22" s="7" t="s">
        <v>258</v>
      </c>
      <c r="AB22" s="3" t="s">
        <v>4690</v>
      </c>
      <c r="AC22" s="3" t="s">
        <v>228</v>
      </c>
      <c r="AD22" s="7" t="s">
        <v>259</v>
      </c>
      <c r="AE22" s="6"/>
      <c r="AF22" s="3" t="s">
        <v>21</v>
      </c>
      <c r="AG22" s="3"/>
      <c r="AH22" s="3" t="s">
        <v>27</v>
      </c>
      <c r="AI22" s="3" t="s">
        <v>28</v>
      </c>
      <c r="AJ22" s="3" t="s">
        <v>3151</v>
      </c>
      <c r="AK22" s="8" t="s">
        <v>3139</v>
      </c>
      <c r="AL22" s="8" t="s">
        <v>3646</v>
      </c>
      <c r="AM22" s="8" t="s">
        <v>3674</v>
      </c>
      <c r="AN22" s="13" t="s">
        <v>3675</v>
      </c>
      <c r="AO22" s="10" t="s">
        <v>3233</v>
      </c>
      <c r="AP22" s="8" t="s">
        <v>2485</v>
      </c>
      <c r="AQ22" s="8" t="s">
        <v>4575</v>
      </c>
      <c r="AR22" s="13" t="s">
        <v>4089</v>
      </c>
      <c r="AS22" s="13" t="s">
        <v>3233</v>
      </c>
      <c r="AT22" s="3"/>
      <c r="AU22" s="3"/>
      <c r="AV22" s="3"/>
      <c r="AW22" s="3"/>
      <c r="AX22" s="3"/>
      <c r="AY22" s="3"/>
      <c r="AZ22" s="3" t="s">
        <v>2441</v>
      </c>
      <c r="BA22" s="44">
        <v>43454</v>
      </c>
      <c r="BB22" s="8" t="s">
        <v>3144</v>
      </c>
      <c r="BC22" s="3" t="s">
        <v>2417</v>
      </c>
      <c r="BD22" s="3"/>
      <c r="BE22" s="8" t="s">
        <v>3372</v>
      </c>
      <c r="BF22" s="3" t="s">
        <v>32</v>
      </c>
      <c r="BG22" s="8" t="s">
        <v>3677</v>
      </c>
      <c r="BH22" s="13" t="s">
        <v>3678</v>
      </c>
      <c r="BI22" s="133" t="s">
        <v>32</v>
      </c>
      <c r="BJ22" s="3" t="s">
        <v>45</v>
      </c>
      <c r="BK22" s="8" t="s">
        <v>3679</v>
      </c>
      <c r="BL22" s="3" t="s">
        <v>3459</v>
      </c>
      <c r="BM22" s="3" t="s">
        <v>21</v>
      </c>
      <c r="BN22" s="3"/>
      <c r="BO22" s="3"/>
      <c r="BP22" s="3" t="s">
        <v>21</v>
      </c>
      <c r="BQ22" s="3"/>
      <c r="BR22" s="3"/>
      <c r="BS22" s="26" t="s">
        <v>5621</v>
      </c>
      <c r="BT22" s="131" t="s">
        <v>3233</v>
      </c>
      <c r="BU22" s="170" t="s">
        <v>938</v>
      </c>
      <c r="BV22" s="171"/>
      <c r="BW22" s="173" t="s">
        <v>5752</v>
      </c>
      <c r="BX22" s="173" t="s">
        <v>5704</v>
      </c>
      <c r="BY22" s="26"/>
      <c r="BZ22" s="174">
        <v>4</v>
      </c>
    </row>
    <row r="23" spans="1:96" ht="51" customHeight="1" x14ac:dyDescent="0.25">
      <c r="A23" s="13" t="s">
        <v>924</v>
      </c>
      <c r="B23" s="2" t="s">
        <v>384</v>
      </c>
      <c r="C23" s="10" t="s">
        <v>938</v>
      </c>
      <c r="D23" s="10"/>
      <c r="E23" s="10" t="s">
        <v>938</v>
      </c>
      <c r="F23" s="3" t="s">
        <v>19</v>
      </c>
      <c r="G23" s="3" t="s">
        <v>1022</v>
      </c>
      <c r="H23" s="3" t="s">
        <v>385</v>
      </c>
      <c r="I23" s="3" t="s">
        <v>2601</v>
      </c>
      <c r="J23" s="3" t="s">
        <v>2601</v>
      </c>
      <c r="K23" s="4" t="s">
        <v>2307</v>
      </c>
      <c r="L23" s="5" t="s">
        <v>2308</v>
      </c>
      <c r="M23" s="4" t="s">
        <v>1130</v>
      </c>
      <c r="N23" s="4" t="s">
        <v>2652</v>
      </c>
      <c r="O23" s="10" t="s">
        <v>2655</v>
      </c>
      <c r="P23" s="10" t="s">
        <v>2674</v>
      </c>
      <c r="Q23" s="4" t="s">
        <v>2309</v>
      </c>
      <c r="R23" s="6"/>
      <c r="S23" s="4" t="s">
        <v>2310</v>
      </c>
      <c r="T23" s="4" t="s">
        <v>21</v>
      </c>
      <c r="U23" s="10" t="s">
        <v>2988</v>
      </c>
      <c r="V23" s="6"/>
      <c r="W23" s="7" t="s">
        <v>214</v>
      </c>
      <c r="X23" s="3" t="s">
        <v>33</v>
      </c>
      <c r="Y23" s="7" t="s">
        <v>214</v>
      </c>
      <c r="Z23" s="3" t="s">
        <v>24</v>
      </c>
      <c r="AA23" s="7" t="s">
        <v>214</v>
      </c>
      <c r="AB23" s="3" t="s">
        <v>4690</v>
      </c>
      <c r="AC23" s="3" t="s">
        <v>228</v>
      </c>
      <c r="AD23" s="8" t="s">
        <v>975</v>
      </c>
      <c r="AE23" s="6"/>
      <c r="AF23" s="3" t="s">
        <v>21</v>
      </c>
      <c r="AG23" s="3"/>
      <c r="AH23" s="3" t="s">
        <v>27</v>
      </c>
      <c r="AI23" s="3" t="s">
        <v>28</v>
      </c>
      <c r="AJ23" s="3" t="s">
        <v>4700</v>
      </c>
      <c r="AK23" s="3" t="s">
        <v>68</v>
      </c>
      <c r="AL23" s="3" t="s">
        <v>383</v>
      </c>
      <c r="AM23" s="3" t="s">
        <v>3647</v>
      </c>
      <c r="AN23" s="13" t="s">
        <v>3746</v>
      </c>
      <c r="AO23" s="10" t="s">
        <v>3233</v>
      </c>
      <c r="AP23" s="8" t="s">
        <v>2483</v>
      </c>
      <c r="AQ23" s="8" t="s">
        <v>3562</v>
      </c>
      <c r="AR23" s="10" t="s">
        <v>2472</v>
      </c>
      <c r="AS23" s="10"/>
      <c r="AT23" s="8" t="s">
        <v>3639</v>
      </c>
      <c r="AU23" s="8" t="s">
        <v>2568</v>
      </c>
      <c r="AV23" s="8" t="s">
        <v>3144</v>
      </c>
      <c r="AW23" s="8" t="s">
        <v>3233</v>
      </c>
      <c r="AX23" s="8"/>
      <c r="AY23" s="8"/>
      <c r="AZ23" s="3" t="s">
        <v>2416</v>
      </c>
      <c r="BA23" s="44">
        <v>43393</v>
      </c>
      <c r="BB23" s="8" t="s">
        <v>3144</v>
      </c>
      <c r="BC23" s="3" t="s">
        <v>2417</v>
      </c>
      <c r="BD23" s="3"/>
      <c r="BE23" s="8" t="s">
        <v>5680</v>
      </c>
      <c r="BF23" s="3" t="s">
        <v>32</v>
      </c>
      <c r="BG23" s="8" t="s">
        <v>5681</v>
      </c>
      <c r="BH23" s="13" t="s">
        <v>5682</v>
      </c>
      <c r="BI23" s="133" t="s">
        <v>32</v>
      </c>
      <c r="BJ23" s="3" t="s">
        <v>21</v>
      </c>
      <c r="BK23" s="3"/>
      <c r="BL23" s="3"/>
      <c r="BM23" s="3" t="s">
        <v>21</v>
      </c>
      <c r="BN23" s="3"/>
      <c r="BO23" s="3"/>
      <c r="BP23" s="3" t="s">
        <v>5530</v>
      </c>
      <c r="BQ23" s="8" t="s">
        <v>5686</v>
      </c>
      <c r="BR23" s="3" t="s">
        <v>4470</v>
      </c>
      <c r="BS23" s="26" t="s">
        <v>3748</v>
      </c>
      <c r="BT23" s="131" t="s">
        <v>3233</v>
      </c>
      <c r="BU23" s="26"/>
      <c r="BV23" s="164"/>
      <c r="BW23" s="169"/>
      <c r="BX23" s="169"/>
      <c r="BY23" s="26"/>
    </row>
    <row r="24" spans="1:96" ht="117.6" customHeight="1" x14ac:dyDescent="0.25">
      <c r="A24" s="13" t="s">
        <v>925</v>
      </c>
      <c r="B24" s="2" t="s">
        <v>377</v>
      </c>
      <c r="C24" s="10" t="s">
        <v>938</v>
      </c>
      <c r="D24" s="10"/>
      <c r="E24" s="10" t="s">
        <v>938</v>
      </c>
      <c r="F24" s="3" t="s">
        <v>52</v>
      </c>
      <c r="G24" s="3" t="s">
        <v>1015</v>
      </c>
      <c r="H24" s="3" t="s">
        <v>378</v>
      </c>
      <c r="I24" s="3" t="s">
        <v>2601</v>
      </c>
      <c r="J24" s="3" t="s">
        <v>2601</v>
      </c>
      <c r="K24" s="4" t="s">
        <v>1236</v>
      </c>
      <c r="L24" s="5" t="s">
        <v>379</v>
      </c>
      <c r="M24" s="4" t="s">
        <v>1130</v>
      </c>
      <c r="N24" s="4" t="s">
        <v>2652</v>
      </c>
      <c r="O24" s="10" t="s">
        <v>2505</v>
      </c>
      <c r="P24" s="10" t="s">
        <v>998</v>
      </c>
      <c r="Q24" s="4" t="s">
        <v>1237</v>
      </c>
      <c r="R24" s="6"/>
      <c r="S24" s="4" t="s">
        <v>1238</v>
      </c>
      <c r="T24" s="4" t="s">
        <v>21</v>
      </c>
      <c r="U24" s="10" t="s">
        <v>2989</v>
      </c>
      <c r="V24" s="6"/>
      <c r="W24" s="7" t="s">
        <v>214</v>
      </c>
      <c r="X24" s="10" t="s">
        <v>33</v>
      </c>
      <c r="Y24" s="7" t="s">
        <v>214</v>
      </c>
      <c r="Z24" s="3" t="s">
        <v>24</v>
      </c>
      <c r="AA24" s="7" t="s">
        <v>214</v>
      </c>
      <c r="AB24" s="3" t="s">
        <v>2475</v>
      </c>
      <c r="AC24" s="3" t="s">
        <v>3148</v>
      </c>
      <c r="AD24" s="3" t="s">
        <v>21</v>
      </c>
      <c r="AE24" s="6"/>
      <c r="AF24" s="7" t="s">
        <v>380</v>
      </c>
      <c r="AG24" s="7" t="s">
        <v>938</v>
      </c>
      <c r="AH24" s="3" t="s">
        <v>27</v>
      </c>
      <c r="AI24" s="3" t="s">
        <v>28</v>
      </c>
      <c r="AJ24" s="3" t="s">
        <v>3151</v>
      </c>
      <c r="AK24" s="8" t="s">
        <v>3707</v>
      </c>
      <c r="AL24" s="8" t="s">
        <v>3708</v>
      </c>
      <c r="AM24" s="8" t="s">
        <v>3709</v>
      </c>
      <c r="AN24" s="13" t="s">
        <v>3710</v>
      </c>
      <c r="AO24" s="10" t="s">
        <v>3233</v>
      </c>
      <c r="AP24" s="8" t="s">
        <v>3711</v>
      </c>
      <c r="AQ24" s="8" t="s">
        <v>3712</v>
      </c>
      <c r="AR24" s="10" t="s">
        <v>2472</v>
      </c>
      <c r="AS24" s="10"/>
      <c r="AT24" s="8" t="s">
        <v>3713</v>
      </c>
      <c r="AU24" s="8" t="s">
        <v>3714</v>
      </c>
      <c r="AV24" s="8" t="s">
        <v>3297</v>
      </c>
      <c r="AW24" s="3" t="s">
        <v>3233</v>
      </c>
      <c r="AX24" s="8" t="s">
        <v>3233</v>
      </c>
      <c r="AY24" s="8" t="s">
        <v>3233</v>
      </c>
      <c r="AZ24" s="8" t="s">
        <v>5541</v>
      </c>
      <c r="BA24" s="134" t="s">
        <v>5542</v>
      </c>
      <c r="BB24" s="8" t="s">
        <v>5543</v>
      </c>
      <c r="BC24" s="8" t="s">
        <v>2417</v>
      </c>
      <c r="BD24" s="8"/>
      <c r="BE24" s="8" t="s">
        <v>3715</v>
      </c>
      <c r="BF24" s="3" t="s">
        <v>3152</v>
      </c>
      <c r="BG24" s="8" t="s">
        <v>3716</v>
      </c>
      <c r="BH24" s="13" t="s">
        <v>3717</v>
      </c>
      <c r="BI24" s="10" t="s">
        <v>4700</v>
      </c>
      <c r="BJ24" s="3" t="s">
        <v>45</v>
      </c>
      <c r="BK24" s="8" t="s">
        <v>3679</v>
      </c>
      <c r="BL24" s="3" t="s">
        <v>3459</v>
      </c>
      <c r="BM24" s="3" t="s">
        <v>21</v>
      </c>
      <c r="BN24" s="3"/>
      <c r="BO24" s="3"/>
      <c r="BP24" s="3" t="s">
        <v>21</v>
      </c>
      <c r="BQ24" s="3"/>
      <c r="BR24" s="3"/>
      <c r="BS24" s="26" t="s">
        <v>5620</v>
      </c>
      <c r="BT24" s="131" t="s">
        <v>3233</v>
      </c>
      <c r="BU24" s="170" t="s">
        <v>938</v>
      </c>
      <c r="BV24" s="171"/>
      <c r="BW24" s="172" t="s">
        <v>5744</v>
      </c>
      <c r="BX24" s="173" t="s">
        <v>5716</v>
      </c>
      <c r="BY24" s="26"/>
      <c r="BZ24" s="174">
        <v>5</v>
      </c>
    </row>
    <row r="25" spans="1:96" ht="69" customHeight="1" x14ac:dyDescent="0.25">
      <c r="A25" s="13" t="s">
        <v>926</v>
      </c>
      <c r="B25" s="2" t="s">
        <v>450</v>
      </c>
      <c r="C25" s="10" t="s">
        <v>938</v>
      </c>
      <c r="D25" s="10"/>
      <c r="E25" s="10" t="s">
        <v>938</v>
      </c>
      <c r="F25" s="3" t="s">
        <v>19</v>
      </c>
      <c r="G25" s="3" t="s">
        <v>982</v>
      </c>
      <c r="H25" s="3" t="s">
        <v>451</v>
      </c>
      <c r="I25" s="3" t="s">
        <v>2601</v>
      </c>
      <c r="J25" s="3" t="s">
        <v>2601</v>
      </c>
      <c r="K25" s="4" t="s">
        <v>1271</v>
      </c>
      <c r="L25" s="5" t="s">
        <v>1272</v>
      </c>
      <c r="M25" s="4" t="s">
        <v>1130</v>
      </c>
      <c r="N25" s="4" t="s">
        <v>2652</v>
      </c>
      <c r="O25" s="10" t="s">
        <v>2505</v>
      </c>
      <c r="P25" s="10" t="s">
        <v>2755</v>
      </c>
      <c r="Q25" s="4" t="s">
        <v>1273</v>
      </c>
      <c r="R25" s="6"/>
      <c r="S25" s="4" t="s">
        <v>1274</v>
      </c>
      <c r="T25" s="4" t="s">
        <v>1275</v>
      </c>
      <c r="U25" s="10" t="s">
        <v>2990</v>
      </c>
      <c r="V25" s="6"/>
      <c r="W25" s="7" t="s">
        <v>109</v>
      </c>
      <c r="X25" s="3" t="s">
        <v>33</v>
      </c>
      <c r="Y25" s="7" t="s">
        <v>109</v>
      </c>
      <c r="Z25" s="3" t="s">
        <v>86</v>
      </c>
      <c r="AA25" s="7" t="s">
        <v>109</v>
      </c>
      <c r="AB25" s="3" t="s">
        <v>2475</v>
      </c>
      <c r="AC25" s="3" t="s">
        <v>3148</v>
      </c>
      <c r="AD25" s="3" t="s">
        <v>21</v>
      </c>
      <c r="AE25" s="6"/>
      <c r="AF25" s="3" t="s">
        <v>21</v>
      </c>
      <c r="AG25" s="3"/>
      <c r="AH25" s="3" t="s">
        <v>27</v>
      </c>
      <c r="AI25" s="3" t="s">
        <v>28</v>
      </c>
      <c r="AJ25" s="3" t="s">
        <v>3151</v>
      </c>
      <c r="AK25" s="8" t="s">
        <v>3139</v>
      </c>
      <c r="AL25" s="8" t="s">
        <v>3688</v>
      </c>
      <c r="AM25" s="8" t="s">
        <v>3674</v>
      </c>
      <c r="AN25" s="13" t="s">
        <v>3689</v>
      </c>
      <c r="AO25" s="10" t="s">
        <v>3233</v>
      </c>
      <c r="AP25" s="8" t="s">
        <v>5534</v>
      </c>
      <c r="AQ25" s="8" t="s">
        <v>5579</v>
      </c>
      <c r="AR25" s="13" t="s">
        <v>5536</v>
      </c>
      <c r="AS25" s="13" t="s">
        <v>3233</v>
      </c>
      <c r="AT25" s="8" t="s">
        <v>3639</v>
      </c>
      <c r="AU25" s="8" t="s">
        <v>2568</v>
      </c>
      <c r="AV25" s="8" t="s">
        <v>3144</v>
      </c>
      <c r="AW25" s="8" t="s">
        <v>3233</v>
      </c>
      <c r="AX25" s="8"/>
      <c r="AY25" s="8"/>
      <c r="AZ25" s="8" t="s">
        <v>5580</v>
      </c>
      <c r="BA25" s="134" t="s">
        <v>5581</v>
      </c>
      <c r="BB25" s="134" t="s">
        <v>5582</v>
      </c>
      <c r="BC25" s="3" t="s">
        <v>4672</v>
      </c>
      <c r="BD25" s="3"/>
      <c r="BE25" s="8" t="s">
        <v>3691</v>
      </c>
      <c r="BF25" s="3" t="s">
        <v>32</v>
      </c>
      <c r="BG25" s="8" t="s">
        <v>3692</v>
      </c>
      <c r="BH25" s="13" t="s">
        <v>3693</v>
      </c>
      <c r="BI25" s="3" t="s">
        <v>2367</v>
      </c>
      <c r="BJ25" s="3" t="s">
        <v>21</v>
      </c>
      <c r="BK25" s="3"/>
      <c r="BL25" s="3"/>
      <c r="BM25" s="3" t="s">
        <v>21</v>
      </c>
      <c r="BN25" s="3"/>
      <c r="BO25" s="3"/>
      <c r="BP25" s="3" t="s">
        <v>21</v>
      </c>
      <c r="BQ25" s="3"/>
      <c r="BR25" s="3"/>
      <c r="BS25" s="26" t="s">
        <v>3309</v>
      </c>
      <c r="BT25" s="131" t="s">
        <v>3233</v>
      </c>
      <c r="BU25" s="170" t="s">
        <v>938</v>
      </c>
      <c r="BV25" s="171"/>
      <c r="BW25" s="173" t="s">
        <v>5758</v>
      </c>
      <c r="BX25" s="173" t="s">
        <v>5700</v>
      </c>
      <c r="BY25" s="26"/>
      <c r="BZ25" s="174">
        <v>3</v>
      </c>
    </row>
    <row r="26" spans="1:96" ht="57.6" customHeight="1" x14ac:dyDescent="0.25">
      <c r="A26" s="13" t="s">
        <v>927</v>
      </c>
      <c r="B26" s="2" t="s">
        <v>626</v>
      </c>
      <c r="C26" s="10" t="s">
        <v>938</v>
      </c>
      <c r="D26" s="10"/>
      <c r="E26" s="10" t="s">
        <v>938</v>
      </c>
      <c r="F26" s="3" t="s">
        <v>52</v>
      </c>
      <c r="G26" s="3" t="s">
        <v>1017</v>
      </c>
      <c r="H26" s="3" t="s">
        <v>627</v>
      </c>
      <c r="I26" s="3" t="s">
        <v>2601</v>
      </c>
      <c r="J26" s="3" t="s">
        <v>2601</v>
      </c>
      <c r="K26" s="9" t="s">
        <v>2523</v>
      </c>
      <c r="L26" s="12" t="s">
        <v>1587</v>
      </c>
      <c r="M26" s="4" t="s">
        <v>1130</v>
      </c>
      <c r="N26" s="4" t="s">
        <v>2652</v>
      </c>
      <c r="O26" s="10" t="s">
        <v>2505</v>
      </c>
      <c r="P26" s="10" t="s">
        <v>2756</v>
      </c>
      <c r="Q26" s="4" t="s">
        <v>1280</v>
      </c>
      <c r="R26" s="6"/>
      <c r="S26" s="4" t="s">
        <v>1281</v>
      </c>
      <c r="T26" s="4" t="s">
        <v>21</v>
      </c>
      <c r="U26" s="10" t="s">
        <v>2991</v>
      </c>
      <c r="V26" s="6"/>
      <c r="W26" s="7" t="s">
        <v>87</v>
      </c>
      <c r="X26" s="3" t="s">
        <v>33</v>
      </c>
      <c r="Y26" s="7" t="s">
        <v>87</v>
      </c>
      <c r="Z26" s="3" t="s">
        <v>86</v>
      </c>
      <c r="AA26" s="7" t="s">
        <v>87</v>
      </c>
      <c r="AB26" s="3" t="s">
        <v>2475</v>
      </c>
      <c r="AC26" s="3" t="s">
        <v>3148</v>
      </c>
      <c r="AD26" s="3" t="s">
        <v>21</v>
      </c>
      <c r="AE26" s="6"/>
      <c r="AF26" s="3" t="s">
        <v>21</v>
      </c>
      <c r="AG26" s="3"/>
      <c r="AH26" s="3" t="s">
        <v>27</v>
      </c>
      <c r="AI26" s="3" t="s">
        <v>28</v>
      </c>
      <c r="AJ26" s="3" t="s">
        <v>3151</v>
      </c>
      <c r="AK26" s="8" t="s">
        <v>3139</v>
      </c>
      <c r="AL26" s="8" t="s">
        <v>3752</v>
      </c>
      <c r="AM26" s="8" t="s">
        <v>3676</v>
      </c>
      <c r="AN26" s="13" t="s">
        <v>3753</v>
      </c>
      <c r="AO26" s="10" t="s">
        <v>3233</v>
      </c>
      <c r="AP26" s="8" t="s">
        <v>2415</v>
      </c>
      <c r="AQ26" s="8" t="s">
        <v>3754</v>
      </c>
      <c r="AR26" s="8" t="s">
        <v>3755</v>
      </c>
      <c r="AS26" s="8" t="s">
        <v>3233</v>
      </c>
      <c r="AT26" s="8" t="s">
        <v>3639</v>
      </c>
      <c r="AU26" s="8" t="s">
        <v>2568</v>
      </c>
      <c r="AV26" s="8" t="s">
        <v>3144</v>
      </c>
      <c r="AW26" s="8" t="s">
        <v>3233</v>
      </c>
      <c r="AX26" s="8"/>
      <c r="AY26" s="8"/>
      <c r="AZ26" s="3" t="s">
        <v>1080</v>
      </c>
      <c r="BA26" s="44">
        <v>42517</v>
      </c>
      <c r="BB26" s="44" t="s">
        <v>3756</v>
      </c>
      <c r="BC26" s="3" t="s">
        <v>1080</v>
      </c>
      <c r="BD26" s="3"/>
      <c r="BE26" s="8" t="s">
        <v>3372</v>
      </c>
      <c r="BF26" s="3" t="s">
        <v>32</v>
      </c>
      <c r="BG26" s="8" t="s">
        <v>3757</v>
      </c>
      <c r="BH26" s="13" t="s">
        <v>3758</v>
      </c>
      <c r="BI26" s="28" t="s">
        <v>32</v>
      </c>
      <c r="BJ26" s="3" t="s">
        <v>97</v>
      </c>
      <c r="BK26" s="8" t="s">
        <v>3436</v>
      </c>
      <c r="BL26" s="3" t="s">
        <v>3494</v>
      </c>
      <c r="BM26" s="3" t="s">
        <v>21</v>
      </c>
      <c r="BN26" s="3"/>
      <c r="BO26" s="3"/>
      <c r="BP26" s="3" t="s">
        <v>5530</v>
      </c>
      <c r="BQ26" s="8" t="s">
        <v>5686</v>
      </c>
      <c r="BR26" s="3" t="s">
        <v>4470</v>
      </c>
      <c r="BS26" s="26"/>
      <c r="BT26" s="131" t="s">
        <v>3233</v>
      </c>
      <c r="BU26" s="170" t="s">
        <v>938</v>
      </c>
      <c r="BV26" s="171"/>
      <c r="BW26" s="173" t="s">
        <v>5751</v>
      </c>
      <c r="BX26" s="173" t="s">
        <v>5700</v>
      </c>
      <c r="BY26" s="26"/>
      <c r="BZ26" s="174">
        <v>3</v>
      </c>
    </row>
    <row r="27" spans="1:96" ht="80.45" customHeight="1" x14ac:dyDescent="0.25">
      <c r="A27" s="13" t="s">
        <v>928</v>
      </c>
      <c r="B27" s="2" t="s">
        <v>75</v>
      </c>
      <c r="C27" s="10" t="s">
        <v>938</v>
      </c>
      <c r="D27" s="10"/>
      <c r="E27" s="10" t="s">
        <v>938</v>
      </c>
      <c r="F27" s="3" t="s">
        <v>19</v>
      </c>
      <c r="G27" s="3" t="s">
        <v>1018</v>
      </c>
      <c r="H27" s="3" t="s">
        <v>76</v>
      </c>
      <c r="I27" s="3" t="s">
        <v>2601</v>
      </c>
      <c r="J27" s="3" t="s">
        <v>2601</v>
      </c>
      <c r="K27" s="4" t="s">
        <v>1306</v>
      </c>
      <c r="L27" s="12" t="s">
        <v>1307</v>
      </c>
      <c r="M27" s="4" t="s">
        <v>1130</v>
      </c>
      <c r="N27" s="4" t="s">
        <v>2652</v>
      </c>
      <c r="O27" s="10" t="s">
        <v>2505</v>
      </c>
      <c r="P27" s="10" t="s">
        <v>2757</v>
      </c>
      <c r="Q27" s="4" t="s">
        <v>1308</v>
      </c>
      <c r="R27" s="6"/>
      <c r="S27" s="4" t="s">
        <v>1309</v>
      </c>
      <c r="T27" s="19" t="s">
        <v>1310</v>
      </c>
      <c r="U27" s="10" t="s">
        <v>2992</v>
      </c>
      <c r="V27" s="6"/>
      <c r="W27" s="7" t="s">
        <v>72</v>
      </c>
      <c r="X27" s="3" t="s">
        <v>33</v>
      </c>
      <c r="Y27" s="7" t="s">
        <v>72</v>
      </c>
      <c r="Z27" s="3" t="s">
        <v>24</v>
      </c>
      <c r="AA27" s="7" t="s">
        <v>72</v>
      </c>
      <c r="AB27" s="3" t="s">
        <v>2475</v>
      </c>
      <c r="AC27" s="3" t="s">
        <v>3148</v>
      </c>
      <c r="AD27" s="7" t="s">
        <v>77</v>
      </c>
      <c r="AE27" s="6"/>
      <c r="AF27" s="3" t="s">
        <v>21</v>
      </c>
      <c r="AG27" s="3"/>
      <c r="AH27" s="3" t="s">
        <v>27</v>
      </c>
      <c r="AI27" s="3" t="s">
        <v>28</v>
      </c>
      <c r="AJ27" s="3" t="s">
        <v>4700</v>
      </c>
      <c r="AK27" s="3" t="s">
        <v>68</v>
      </c>
      <c r="AL27" s="8" t="s">
        <v>3656</v>
      </c>
      <c r="AM27" s="8" t="s">
        <v>3657</v>
      </c>
      <c r="AN27" s="13" t="s">
        <v>3658</v>
      </c>
      <c r="AO27" s="140" t="s">
        <v>3659</v>
      </c>
      <c r="AP27" s="8" t="s">
        <v>3503</v>
      </c>
      <c r="AQ27" s="8" t="s">
        <v>3557</v>
      </c>
      <c r="AR27" s="10" t="s">
        <v>2472</v>
      </c>
      <c r="AS27" s="10"/>
      <c r="AT27" s="8" t="s">
        <v>5795</v>
      </c>
      <c r="AU27" s="8" t="s">
        <v>2568</v>
      </c>
      <c r="AV27" s="8" t="s">
        <v>3144</v>
      </c>
      <c r="AW27" s="8" t="s">
        <v>3233</v>
      </c>
      <c r="AX27" s="8"/>
      <c r="AY27" s="8" t="s">
        <v>3233</v>
      </c>
      <c r="AZ27" s="3" t="s">
        <v>2416</v>
      </c>
      <c r="BA27" s="44">
        <v>43454</v>
      </c>
      <c r="BB27" s="8" t="s">
        <v>3144</v>
      </c>
      <c r="BC27" s="3" t="s">
        <v>2417</v>
      </c>
      <c r="BD27" s="3"/>
      <c r="BE27" s="8" t="s">
        <v>3660</v>
      </c>
      <c r="BF27" s="3" t="s">
        <v>32</v>
      </c>
      <c r="BG27" s="8" t="s">
        <v>3661</v>
      </c>
      <c r="BH27" s="13" t="s">
        <v>3662</v>
      </c>
      <c r="BI27" s="28" t="s">
        <v>2367</v>
      </c>
      <c r="BJ27" s="3" t="s">
        <v>21</v>
      </c>
      <c r="BK27" s="3"/>
      <c r="BL27" s="3"/>
      <c r="BM27" s="3" t="s">
        <v>21</v>
      </c>
      <c r="BN27" s="3"/>
      <c r="BO27" s="3"/>
      <c r="BP27" s="3" t="s">
        <v>3604</v>
      </c>
      <c r="BQ27" s="8" t="s">
        <v>3605</v>
      </c>
      <c r="BR27" s="3" t="s">
        <v>3663</v>
      </c>
      <c r="BS27" s="26" t="s">
        <v>3664</v>
      </c>
      <c r="BT27" s="131" t="s">
        <v>3233</v>
      </c>
      <c r="BU27" s="26"/>
      <c r="BV27" s="164"/>
      <c r="BW27" s="169"/>
      <c r="BX27" s="169"/>
      <c r="BY27" s="26"/>
    </row>
    <row r="28" spans="1:96" ht="78.75" x14ac:dyDescent="0.25">
      <c r="A28" s="13" t="s">
        <v>929</v>
      </c>
      <c r="B28" s="2" t="s">
        <v>526</v>
      </c>
      <c r="C28" s="10" t="s">
        <v>938</v>
      </c>
      <c r="D28" s="10"/>
      <c r="E28" s="10" t="s">
        <v>938</v>
      </c>
      <c r="F28" s="3" t="s">
        <v>52</v>
      </c>
      <c r="G28" s="3" t="s">
        <v>987</v>
      </c>
      <c r="H28" s="3" t="s">
        <v>527</v>
      </c>
      <c r="I28" s="3" t="s">
        <v>2601</v>
      </c>
      <c r="J28" s="3" t="s">
        <v>2601</v>
      </c>
      <c r="K28" s="4" t="s">
        <v>1477</v>
      </c>
      <c r="L28" s="5" t="s">
        <v>1478</v>
      </c>
      <c r="M28" s="4" t="s">
        <v>1130</v>
      </c>
      <c r="N28" s="4" t="s">
        <v>2652</v>
      </c>
      <c r="O28" s="10" t="s">
        <v>2505</v>
      </c>
      <c r="P28" s="10" t="s">
        <v>2758</v>
      </c>
      <c r="Q28" s="4" t="s">
        <v>1479</v>
      </c>
      <c r="R28" s="6"/>
      <c r="S28" s="4" t="s">
        <v>1480</v>
      </c>
      <c r="T28" s="4" t="s">
        <v>1481</v>
      </c>
      <c r="U28" s="10" t="s">
        <v>2993</v>
      </c>
      <c r="V28" s="6"/>
      <c r="W28" s="7" t="s">
        <v>121</v>
      </c>
      <c r="X28" s="3" t="s">
        <v>33</v>
      </c>
      <c r="Y28" s="7" t="s">
        <v>121</v>
      </c>
      <c r="Z28" s="3" t="s">
        <v>86</v>
      </c>
      <c r="AA28" s="7" t="s">
        <v>121</v>
      </c>
      <c r="AB28" s="3" t="s">
        <v>2475</v>
      </c>
      <c r="AC28" s="3" t="s">
        <v>3148</v>
      </c>
      <c r="AD28" s="3" t="s">
        <v>21</v>
      </c>
      <c r="AE28" s="6"/>
      <c r="AF28" s="3" t="s">
        <v>21</v>
      </c>
      <c r="AG28" s="3"/>
      <c r="AH28" s="3" t="s">
        <v>27</v>
      </c>
      <c r="AI28" s="3" t="s">
        <v>28</v>
      </c>
      <c r="AJ28" s="3" t="s">
        <v>3151</v>
      </c>
      <c r="AK28" s="8" t="s">
        <v>3139</v>
      </c>
      <c r="AL28" s="8" t="s">
        <v>3694</v>
      </c>
      <c r="AM28" s="3" t="s">
        <v>3299</v>
      </c>
      <c r="AN28" s="13" t="s">
        <v>3695</v>
      </c>
      <c r="AO28" s="13" t="s">
        <v>3696</v>
      </c>
      <c r="AP28" s="8" t="s">
        <v>5639</v>
      </c>
      <c r="AQ28" s="8" t="s">
        <v>3698</v>
      </c>
      <c r="AR28" s="13" t="s">
        <v>3697</v>
      </c>
      <c r="AS28" s="13" t="s">
        <v>3233</v>
      </c>
      <c r="AT28" s="8" t="s">
        <v>3639</v>
      </c>
      <c r="AU28" s="8" t="s">
        <v>2568</v>
      </c>
      <c r="AV28" s="8" t="s">
        <v>3144</v>
      </c>
      <c r="AW28" s="8" t="s">
        <v>3233</v>
      </c>
      <c r="AX28" s="8"/>
      <c r="AY28" s="8"/>
      <c r="AZ28" s="3" t="s">
        <v>2417</v>
      </c>
      <c r="BA28" s="15">
        <v>43454</v>
      </c>
      <c r="BB28" s="8" t="s">
        <v>3144</v>
      </c>
      <c r="BC28" s="3" t="s">
        <v>2417</v>
      </c>
      <c r="BD28" s="3"/>
      <c r="BE28" s="3" t="s">
        <v>2484</v>
      </c>
      <c r="BF28" s="3" t="s">
        <v>32</v>
      </c>
      <c r="BG28" s="8" t="s">
        <v>3241</v>
      </c>
      <c r="BH28" s="8" t="s">
        <v>3699</v>
      </c>
      <c r="BI28" s="133" t="s">
        <v>32</v>
      </c>
      <c r="BJ28" s="3" t="s">
        <v>21</v>
      </c>
      <c r="BK28" s="3"/>
      <c r="BL28" s="3"/>
      <c r="BM28" s="3" t="s">
        <v>21</v>
      </c>
      <c r="BN28" s="3"/>
      <c r="BO28" s="3"/>
      <c r="BP28" s="3" t="s">
        <v>21</v>
      </c>
      <c r="BQ28" s="3"/>
      <c r="BR28" s="3"/>
      <c r="BS28" s="26" t="s">
        <v>3700</v>
      </c>
      <c r="BT28" s="131" t="s">
        <v>3233</v>
      </c>
      <c r="BU28" s="170" t="s">
        <v>938</v>
      </c>
      <c r="BV28" s="171"/>
      <c r="BW28" s="173" t="s">
        <v>5756</v>
      </c>
      <c r="BX28" s="173" t="s">
        <v>5747</v>
      </c>
      <c r="BY28" s="26"/>
      <c r="BZ28" s="174">
        <v>7</v>
      </c>
    </row>
    <row r="29" spans="1:96" ht="75" customHeight="1" x14ac:dyDescent="0.25">
      <c r="A29" s="13" t="s">
        <v>930</v>
      </c>
      <c r="B29" s="2" t="s">
        <v>287</v>
      </c>
      <c r="C29" s="10" t="s">
        <v>938</v>
      </c>
      <c r="D29" s="10"/>
      <c r="E29" s="10" t="s">
        <v>938</v>
      </c>
      <c r="F29" s="3" t="s">
        <v>19</v>
      </c>
      <c r="G29" s="3" t="s">
        <v>1024</v>
      </c>
      <c r="H29" s="3" t="s">
        <v>288</v>
      </c>
      <c r="I29" s="3" t="s">
        <v>2601</v>
      </c>
      <c r="J29" s="3" t="s">
        <v>2601</v>
      </c>
      <c r="K29" s="9" t="s">
        <v>2525</v>
      </c>
      <c r="L29" s="12" t="s">
        <v>2524</v>
      </c>
      <c r="M29" s="4" t="s">
        <v>1260</v>
      </c>
      <c r="N29" s="4" t="s">
        <v>2652</v>
      </c>
      <c r="O29" s="10" t="s">
        <v>2505</v>
      </c>
      <c r="P29" s="10" t="s">
        <v>2759</v>
      </c>
      <c r="Q29" s="4" t="s">
        <v>1573</v>
      </c>
      <c r="R29" s="6"/>
      <c r="S29" s="4" t="s">
        <v>1574</v>
      </c>
      <c r="T29" s="4" t="s">
        <v>1575</v>
      </c>
      <c r="U29" s="10" t="s">
        <v>2994</v>
      </c>
      <c r="V29" s="6"/>
      <c r="W29" s="7" t="s">
        <v>195</v>
      </c>
      <c r="X29" s="3" t="s">
        <v>33</v>
      </c>
      <c r="Y29" s="7" t="s">
        <v>195</v>
      </c>
      <c r="Z29" s="3" t="s">
        <v>86</v>
      </c>
      <c r="AA29" s="7" t="s">
        <v>195</v>
      </c>
      <c r="AB29" s="3" t="s">
        <v>2475</v>
      </c>
      <c r="AC29" s="3" t="s">
        <v>3148</v>
      </c>
      <c r="AD29" s="7"/>
      <c r="AE29" s="6"/>
      <c r="AF29" s="3" t="s">
        <v>21</v>
      </c>
      <c r="AG29" s="3"/>
      <c r="AH29" s="3" t="s">
        <v>27</v>
      </c>
      <c r="AI29" s="3" t="s">
        <v>28</v>
      </c>
      <c r="AJ29" s="3" t="s">
        <v>3151</v>
      </c>
      <c r="AK29" s="8" t="s">
        <v>3139</v>
      </c>
      <c r="AL29" s="8" t="s">
        <v>3733</v>
      </c>
      <c r="AM29" s="8" t="s">
        <v>3732</v>
      </c>
      <c r="AN29" s="13" t="s">
        <v>3731</v>
      </c>
      <c r="AO29" s="10" t="s">
        <v>3233</v>
      </c>
      <c r="AP29" s="8" t="s">
        <v>3507</v>
      </c>
      <c r="AQ29" s="8" t="s">
        <v>3734</v>
      </c>
      <c r="AR29" s="13" t="s">
        <v>3464</v>
      </c>
      <c r="AS29" s="13" t="s">
        <v>3233</v>
      </c>
      <c r="AT29" s="3"/>
      <c r="AU29" s="3"/>
      <c r="AV29" s="3"/>
      <c r="AW29" s="3"/>
      <c r="AX29" s="3"/>
      <c r="AY29" s="3"/>
      <c r="AZ29" s="3" t="s">
        <v>1080</v>
      </c>
      <c r="BA29" s="44">
        <v>37770</v>
      </c>
      <c r="BB29" s="44" t="s">
        <v>3735</v>
      </c>
      <c r="BC29" s="3" t="s">
        <v>1080</v>
      </c>
      <c r="BD29" s="3"/>
      <c r="BE29" s="3" t="s">
        <v>32</v>
      </c>
      <c r="BF29" s="3" t="s">
        <v>32</v>
      </c>
      <c r="BG29" s="3" t="s">
        <v>3202</v>
      </c>
      <c r="BH29" s="10" t="s">
        <v>3676</v>
      </c>
      <c r="BI29" s="133" t="s">
        <v>32</v>
      </c>
      <c r="BJ29" s="3" t="s">
        <v>45</v>
      </c>
      <c r="BK29" s="8" t="s">
        <v>3679</v>
      </c>
      <c r="BL29" s="3" t="s">
        <v>3459</v>
      </c>
      <c r="BM29" s="3" t="s">
        <v>21</v>
      </c>
      <c r="BN29" s="3"/>
      <c r="BO29" s="3"/>
      <c r="BP29" s="3" t="s">
        <v>21</v>
      </c>
      <c r="BQ29" s="3"/>
      <c r="BR29" s="3"/>
      <c r="BS29" s="26" t="s">
        <v>3736</v>
      </c>
      <c r="BT29" s="131" t="s">
        <v>3233</v>
      </c>
      <c r="BU29" s="170" t="s">
        <v>938</v>
      </c>
      <c r="BV29" s="171"/>
      <c r="BW29" s="173" t="s">
        <v>5754</v>
      </c>
      <c r="BX29" s="173" t="s">
        <v>5700</v>
      </c>
      <c r="BY29" s="26"/>
      <c r="BZ29" s="174">
        <v>3</v>
      </c>
    </row>
    <row r="30" spans="1:96" ht="95.45" customHeight="1" x14ac:dyDescent="0.25">
      <c r="A30" s="13" t="s">
        <v>931</v>
      </c>
      <c r="B30" s="2" t="s">
        <v>192</v>
      </c>
      <c r="C30" s="10" t="s">
        <v>938</v>
      </c>
      <c r="D30" s="10"/>
      <c r="E30" s="10" t="s">
        <v>938</v>
      </c>
      <c r="F30" s="3" t="s">
        <v>19</v>
      </c>
      <c r="G30" s="3" t="s">
        <v>979</v>
      </c>
      <c r="H30" s="3" t="s">
        <v>557</v>
      </c>
      <c r="I30" s="3" t="s">
        <v>2601</v>
      </c>
      <c r="J30" s="3" t="s">
        <v>2601</v>
      </c>
      <c r="K30" s="9" t="s">
        <v>1631</v>
      </c>
      <c r="L30" s="12" t="s">
        <v>2526</v>
      </c>
      <c r="M30" s="4" t="s">
        <v>1130</v>
      </c>
      <c r="N30" s="4" t="s">
        <v>2652</v>
      </c>
      <c r="O30" s="10" t="s">
        <v>2505</v>
      </c>
      <c r="P30" s="10" t="s">
        <v>2740</v>
      </c>
      <c r="Q30" s="4" t="s">
        <v>1637</v>
      </c>
      <c r="R30" s="6"/>
      <c r="S30" s="4" t="s">
        <v>1638</v>
      </c>
      <c r="T30" s="4" t="s">
        <v>1639</v>
      </c>
      <c r="U30" s="10" t="s">
        <v>2969</v>
      </c>
      <c r="V30" s="6"/>
      <c r="W30" s="7" t="s">
        <v>124</v>
      </c>
      <c r="X30" s="3" t="s">
        <v>33</v>
      </c>
      <c r="Y30" s="7" t="s">
        <v>124</v>
      </c>
      <c r="Z30" s="3" t="s">
        <v>86</v>
      </c>
      <c r="AA30" s="7" t="s">
        <v>124</v>
      </c>
      <c r="AB30" s="3" t="s">
        <v>2475</v>
      </c>
      <c r="AC30" s="3" t="s">
        <v>3148</v>
      </c>
      <c r="AD30" s="3" t="s">
        <v>21</v>
      </c>
      <c r="AE30" s="6"/>
      <c r="AF30" s="3" t="s">
        <v>21</v>
      </c>
      <c r="AG30" s="3"/>
      <c r="AH30" s="3" t="s">
        <v>27</v>
      </c>
      <c r="AI30" s="3" t="s">
        <v>28</v>
      </c>
      <c r="AJ30" s="3" t="s">
        <v>3151</v>
      </c>
      <c r="AK30" s="8" t="s">
        <v>3139</v>
      </c>
      <c r="AL30" s="8" t="s">
        <v>3718</v>
      </c>
      <c r="AM30" s="8" t="s">
        <v>3719</v>
      </c>
      <c r="AN30" s="13" t="s">
        <v>3720</v>
      </c>
      <c r="AO30" s="10" t="s">
        <v>3233</v>
      </c>
      <c r="AP30" s="8" t="s">
        <v>3721</v>
      </c>
      <c r="AQ30" s="8" t="s">
        <v>3722</v>
      </c>
      <c r="AR30" s="13" t="s">
        <v>3723</v>
      </c>
      <c r="AS30" s="13" t="s">
        <v>3233</v>
      </c>
      <c r="AT30" s="8" t="s">
        <v>3724</v>
      </c>
      <c r="AU30" s="8" t="s">
        <v>3725</v>
      </c>
      <c r="AV30" s="8" t="s">
        <v>3726</v>
      </c>
      <c r="AW30" s="3" t="s">
        <v>3233</v>
      </c>
      <c r="AX30" s="3"/>
      <c r="AY30" s="3"/>
      <c r="AZ30" s="3" t="s">
        <v>1080</v>
      </c>
      <c r="BA30" s="44">
        <v>37190</v>
      </c>
      <c r="BB30" s="44" t="s">
        <v>3329</v>
      </c>
      <c r="BC30" s="3" t="s">
        <v>1080</v>
      </c>
      <c r="BD30" s="3"/>
      <c r="BE30" s="8" t="s">
        <v>3727</v>
      </c>
      <c r="BF30" s="3" t="s">
        <v>32</v>
      </c>
      <c r="BG30" s="8" t="s">
        <v>3728</v>
      </c>
      <c r="BH30" s="13" t="s">
        <v>3729</v>
      </c>
      <c r="BI30" s="3" t="s">
        <v>32</v>
      </c>
      <c r="BJ30" s="136"/>
      <c r="BK30" s="10"/>
      <c r="BL30" s="10"/>
      <c r="BM30" s="3" t="s">
        <v>21</v>
      </c>
      <c r="BN30" s="3"/>
      <c r="BO30" s="3"/>
      <c r="BP30" s="3" t="s">
        <v>21</v>
      </c>
      <c r="BQ30" s="3"/>
      <c r="BR30" s="3"/>
      <c r="BS30" s="26" t="s">
        <v>3730</v>
      </c>
      <c r="BT30" s="131" t="s">
        <v>3233</v>
      </c>
      <c r="BU30" s="170" t="s">
        <v>938</v>
      </c>
      <c r="BV30" s="171"/>
      <c r="BW30" s="172" t="s">
        <v>5745</v>
      </c>
      <c r="BX30" s="173" t="s">
        <v>5700</v>
      </c>
      <c r="BY30" s="26"/>
      <c r="BZ30" s="174">
        <v>3</v>
      </c>
    </row>
    <row r="31" spans="1:96" ht="67.150000000000006" customHeight="1" x14ac:dyDescent="0.25">
      <c r="A31" s="13" t="s">
        <v>932</v>
      </c>
      <c r="B31" s="2" t="s">
        <v>411</v>
      </c>
      <c r="C31" s="10" t="s">
        <v>938</v>
      </c>
      <c r="D31" s="10"/>
      <c r="E31" s="10" t="s">
        <v>938</v>
      </c>
      <c r="F31" s="3" t="s">
        <v>19</v>
      </c>
      <c r="G31" s="3" t="s">
        <v>984</v>
      </c>
      <c r="H31" s="3" t="s">
        <v>412</v>
      </c>
      <c r="I31" s="3" t="s">
        <v>2601</v>
      </c>
      <c r="J31" s="3" t="s">
        <v>2601</v>
      </c>
      <c r="K31" s="9" t="s">
        <v>2527</v>
      </c>
      <c r="L31" s="12" t="s">
        <v>2528</v>
      </c>
      <c r="M31" s="4" t="s">
        <v>1260</v>
      </c>
      <c r="N31" s="4" t="s">
        <v>2652</v>
      </c>
      <c r="O31" s="10" t="s">
        <v>2505</v>
      </c>
      <c r="P31" s="10" t="s">
        <v>2760</v>
      </c>
      <c r="Q31" s="4" t="s">
        <v>1672</v>
      </c>
      <c r="R31" s="6"/>
      <c r="S31" s="4" t="s">
        <v>1673</v>
      </c>
      <c r="T31" s="4" t="s">
        <v>1674</v>
      </c>
      <c r="U31" s="10" t="s">
        <v>2995</v>
      </c>
      <c r="V31" s="6"/>
      <c r="W31" s="7" t="s">
        <v>41</v>
      </c>
      <c r="X31" s="3" t="s">
        <v>33</v>
      </c>
      <c r="Y31" s="7" t="s">
        <v>41</v>
      </c>
      <c r="Z31" s="3" t="s">
        <v>24</v>
      </c>
      <c r="AA31" s="7" t="s">
        <v>41</v>
      </c>
      <c r="AB31" s="3" t="s">
        <v>2475</v>
      </c>
      <c r="AC31" s="3" t="s">
        <v>3148</v>
      </c>
      <c r="AD31" s="3" t="s">
        <v>21</v>
      </c>
      <c r="AE31" s="6"/>
      <c r="AF31" s="3" t="s">
        <v>21</v>
      </c>
      <c r="AG31" s="3"/>
      <c r="AH31" s="3" t="s">
        <v>27</v>
      </c>
      <c r="AI31" s="3" t="s">
        <v>28</v>
      </c>
      <c r="AJ31" s="3" t="s">
        <v>3151</v>
      </c>
      <c r="AK31" s="8" t="s">
        <v>3139</v>
      </c>
      <c r="AL31" s="8" t="s">
        <v>3762</v>
      </c>
      <c r="AM31" s="8" t="s">
        <v>3665</v>
      </c>
      <c r="AN31" s="13" t="s">
        <v>3763</v>
      </c>
      <c r="AO31" s="10" t="s">
        <v>3233</v>
      </c>
      <c r="AP31" s="8" t="s">
        <v>3324</v>
      </c>
      <c r="AQ31" s="8" t="s">
        <v>3764</v>
      </c>
      <c r="AR31" s="10" t="s">
        <v>2472</v>
      </c>
      <c r="AS31" s="10"/>
      <c r="AT31" s="8" t="s">
        <v>3639</v>
      </c>
      <c r="AU31" s="8" t="s">
        <v>2568</v>
      </c>
      <c r="AV31" s="8" t="s">
        <v>3144</v>
      </c>
      <c r="AW31" s="8" t="s">
        <v>3233</v>
      </c>
      <c r="AX31" s="8"/>
      <c r="AY31" s="8"/>
      <c r="AZ31" s="3" t="s">
        <v>1080</v>
      </c>
      <c r="BA31" s="44">
        <v>37914</v>
      </c>
      <c r="BB31" s="44" t="s">
        <v>3765</v>
      </c>
      <c r="BC31" s="3" t="s">
        <v>1080</v>
      </c>
      <c r="BD31" s="3"/>
      <c r="BE31" s="3" t="s">
        <v>963</v>
      </c>
      <c r="BF31" s="3" t="s">
        <v>937</v>
      </c>
      <c r="BG31" s="8" t="s">
        <v>3228</v>
      </c>
      <c r="BH31" s="10" t="s">
        <v>3745</v>
      </c>
      <c r="BI31" s="133" t="s">
        <v>963</v>
      </c>
      <c r="BJ31" s="3" t="s">
        <v>97</v>
      </c>
      <c r="BK31" s="8" t="s">
        <v>3750</v>
      </c>
      <c r="BL31" s="3" t="s">
        <v>3494</v>
      </c>
      <c r="BM31" s="3" t="s">
        <v>21</v>
      </c>
      <c r="BN31" s="3"/>
      <c r="BO31" s="3"/>
      <c r="BP31" s="3" t="s">
        <v>21</v>
      </c>
      <c r="BQ31" s="3"/>
      <c r="BR31" s="3"/>
      <c r="BS31" s="26" t="s">
        <v>3766</v>
      </c>
      <c r="BT31" s="131" t="s">
        <v>3233</v>
      </c>
      <c r="BU31" s="26"/>
      <c r="BV31" s="164"/>
      <c r="BW31" s="169"/>
      <c r="BX31" s="169"/>
      <c r="BY31" s="26"/>
    </row>
    <row r="32" spans="1:96" ht="88.15" customHeight="1" x14ac:dyDescent="0.25">
      <c r="A32" s="13" t="s">
        <v>933</v>
      </c>
      <c r="B32" s="14" t="s">
        <v>1097</v>
      </c>
      <c r="C32" s="10" t="s">
        <v>938</v>
      </c>
      <c r="D32" s="10"/>
      <c r="E32" s="10" t="s">
        <v>938</v>
      </c>
      <c r="F32" s="10" t="s">
        <v>19</v>
      </c>
      <c r="G32" s="10" t="s">
        <v>997</v>
      </c>
      <c r="H32" s="13" t="s">
        <v>1098</v>
      </c>
      <c r="I32" s="3" t="s">
        <v>2601</v>
      </c>
      <c r="J32" s="3" t="s">
        <v>2601</v>
      </c>
      <c r="K32" s="10">
        <v>331950060</v>
      </c>
      <c r="L32" s="15">
        <v>42923</v>
      </c>
      <c r="M32" s="10" t="s">
        <v>2339</v>
      </c>
      <c r="N32" s="10" t="s">
        <v>2652</v>
      </c>
      <c r="O32" s="10" t="s">
        <v>2505</v>
      </c>
      <c r="P32" s="10" t="s">
        <v>2761</v>
      </c>
      <c r="Q32" s="10" t="s">
        <v>2340</v>
      </c>
      <c r="R32" s="6"/>
      <c r="S32" s="13" t="s">
        <v>1095</v>
      </c>
      <c r="T32" s="10"/>
      <c r="U32" s="10" t="e">
        <v>#N/A</v>
      </c>
      <c r="V32" s="6"/>
      <c r="W32" s="13" t="s">
        <v>1099</v>
      </c>
      <c r="X32" s="10" t="s">
        <v>33</v>
      </c>
      <c r="Y32" s="13" t="s">
        <v>1099</v>
      </c>
      <c r="Z32" s="3" t="s">
        <v>86</v>
      </c>
      <c r="AA32" s="13" t="s">
        <v>1100</v>
      </c>
      <c r="AB32" s="3" t="s">
        <v>2475</v>
      </c>
      <c r="AC32" s="3" t="s">
        <v>3148</v>
      </c>
      <c r="AD32" s="10"/>
      <c r="AE32" s="6"/>
      <c r="AF32" s="10"/>
      <c r="AG32" s="10"/>
      <c r="AH32" s="16" t="s">
        <v>28</v>
      </c>
      <c r="AI32" s="16" t="s">
        <v>27</v>
      </c>
      <c r="AJ32" s="3" t="s">
        <v>3151</v>
      </c>
      <c r="AK32" s="8" t="s">
        <v>3139</v>
      </c>
      <c r="AL32" s="8" t="s">
        <v>3646</v>
      </c>
      <c r="AM32" s="8" t="s">
        <v>3647</v>
      </c>
      <c r="AN32" s="13" t="s">
        <v>3648</v>
      </c>
      <c r="AO32" s="10" t="s">
        <v>3233</v>
      </c>
      <c r="AP32" s="13" t="s">
        <v>5659</v>
      </c>
      <c r="AQ32" s="13" t="s">
        <v>5660</v>
      </c>
      <c r="AR32" s="8" t="s">
        <v>4476</v>
      </c>
      <c r="AS32" s="8" t="s">
        <v>3233</v>
      </c>
      <c r="AT32" s="3"/>
      <c r="AU32" s="3"/>
      <c r="AV32" s="3"/>
      <c r="AW32" s="3"/>
      <c r="AX32" s="3"/>
      <c r="AY32" s="3"/>
      <c r="AZ32" s="13" t="s">
        <v>2426</v>
      </c>
      <c r="BA32" s="134" t="s">
        <v>3651</v>
      </c>
      <c r="BB32" s="134" t="s">
        <v>3650</v>
      </c>
      <c r="BC32" s="13" t="s">
        <v>1080</v>
      </c>
      <c r="BD32" s="13"/>
      <c r="BE32" s="13" t="s">
        <v>3652</v>
      </c>
      <c r="BF32" s="10" t="s">
        <v>32</v>
      </c>
      <c r="BG32" s="21" t="s">
        <v>3653</v>
      </c>
      <c r="BH32" s="13" t="s">
        <v>3654</v>
      </c>
      <c r="BI32" s="10" t="s">
        <v>32</v>
      </c>
      <c r="BJ32" s="10"/>
      <c r="BK32" s="10"/>
      <c r="BL32" s="10"/>
      <c r="BM32" s="10"/>
      <c r="BN32" s="10"/>
      <c r="BO32" s="10"/>
      <c r="BP32" s="10"/>
      <c r="BQ32" s="10"/>
      <c r="BR32" s="10"/>
      <c r="BS32" s="27" t="s">
        <v>3655</v>
      </c>
      <c r="BT32" s="131" t="s">
        <v>3233</v>
      </c>
      <c r="BU32" s="170" t="s">
        <v>938</v>
      </c>
      <c r="BV32" s="171"/>
      <c r="BW32" s="172" t="s">
        <v>5746</v>
      </c>
      <c r="BX32" s="173" t="s">
        <v>5747</v>
      </c>
      <c r="BY32" s="27"/>
      <c r="BZ32" s="174">
        <v>7</v>
      </c>
    </row>
    <row r="33" spans="1:78" ht="70.150000000000006" customHeight="1" x14ac:dyDescent="0.25">
      <c r="A33" s="13" t="s">
        <v>934</v>
      </c>
      <c r="B33" s="2" t="s">
        <v>575</v>
      </c>
      <c r="C33" s="10" t="s">
        <v>938</v>
      </c>
      <c r="D33" s="10"/>
      <c r="E33" s="10" t="s">
        <v>938</v>
      </c>
      <c r="F33" s="3" t="s">
        <v>19</v>
      </c>
      <c r="G33" s="3" t="s">
        <v>979</v>
      </c>
      <c r="H33" s="3" t="s">
        <v>576</v>
      </c>
      <c r="I33" s="3" t="s">
        <v>2601</v>
      </c>
      <c r="J33" s="3" t="s">
        <v>2601</v>
      </c>
      <c r="K33" s="4" t="s">
        <v>1694</v>
      </c>
      <c r="L33" s="5" t="s">
        <v>1695</v>
      </c>
      <c r="M33" s="4" t="s">
        <v>1130</v>
      </c>
      <c r="N33" s="4" t="s">
        <v>2652</v>
      </c>
      <c r="O33" s="10" t="s">
        <v>2655</v>
      </c>
      <c r="P33" s="10" t="s">
        <v>2762</v>
      </c>
      <c r="Q33" s="4" t="s">
        <v>1696</v>
      </c>
      <c r="R33" s="6"/>
      <c r="S33" s="4" t="s">
        <v>1697</v>
      </c>
      <c r="T33" s="4" t="s">
        <v>21</v>
      </c>
      <c r="U33" s="10" t="s">
        <v>2996</v>
      </c>
      <c r="V33" s="6"/>
      <c r="W33" s="7" t="s">
        <v>124</v>
      </c>
      <c r="X33" s="3" t="s">
        <v>33</v>
      </c>
      <c r="Y33" s="7" t="s">
        <v>124</v>
      </c>
      <c r="Z33" s="3" t="s">
        <v>86</v>
      </c>
      <c r="AA33" s="7" t="s">
        <v>124</v>
      </c>
      <c r="AB33" s="3" t="s">
        <v>2475</v>
      </c>
      <c r="AC33" s="3" t="s">
        <v>3148</v>
      </c>
      <c r="AD33" s="3" t="s">
        <v>21</v>
      </c>
      <c r="AE33" s="6"/>
      <c r="AF33" s="3" t="s">
        <v>21</v>
      </c>
      <c r="AG33" s="3"/>
      <c r="AH33" s="3" t="s">
        <v>27</v>
      </c>
      <c r="AI33" s="3" t="s">
        <v>28</v>
      </c>
      <c r="AJ33" s="3" t="s">
        <v>3151</v>
      </c>
      <c r="AK33" s="8" t="s">
        <v>3139</v>
      </c>
      <c r="AL33" s="8" t="s">
        <v>3646</v>
      </c>
      <c r="AM33" s="8" t="s">
        <v>3674</v>
      </c>
      <c r="AN33" s="13" t="s">
        <v>3684</v>
      </c>
      <c r="AO33" s="10" t="s">
        <v>3233</v>
      </c>
      <c r="AP33" s="8" t="s">
        <v>2494</v>
      </c>
      <c r="AQ33" s="8" t="s">
        <v>3553</v>
      </c>
      <c r="AR33" s="10" t="s">
        <v>2472</v>
      </c>
      <c r="AS33" s="10"/>
      <c r="AT33" s="8" t="s">
        <v>3639</v>
      </c>
      <c r="AU33" s="8" t="s">
        <v>2568</v>
      </c>
      <c r="AV33" s="8" t="s">
        <v>3144</v>
      </c>
      <c r="AW33" s="8" t="s">
        <v>3233</v>
      </c>
      <c r="AX33" s="8"/>
      <c r="AY33" s="8"/>
      <c r="AZ33" s="3" t="s">
        <v>2416</v>
      </c>
      <c r="BA33" s="44">
        <v>43454</v>
      </c>
      <c r="BB33" s="8" t="s">
        <v>3144</v>
      </c>
      <c r="BC33" s="3" t="s">
        <v>2417</v>
      </c>
      <c r="BD33" s="3"/>
      <c r="BE33" s="3" t="s">
        <v>32</v>
      </c>
      <c r="BF33" s="3" t="s">
        <v>32</v>
      </c>
      <c r="BG33" s="3" t="s">
        <v>763</v>
      </c>
      <c r="BH33" s="10" t="s">
        <v>3676</v>
      </c>
      <c r="BI33" s="133" t="s">
        <v>32</v>
      </c>
      <c r="BJ33" s="3" t="s">
        <v>21</v>
      </c>
      <c r="BK33" s="3"/>
      <c r="BL33" s="3"/>
      <c r="BM33" s="3" t="s">
        <v>21</v>
      </c>
      <c r="BN33" s="3"/>
      <c r="BO33" s="3"/>
      <c r="BP33" s="3" t="s">
        <v>21</v>
      </c>
      <c r="BQ33" s="3"/>
      <c r="BR33" s="3"/>
      <c r="BS33" s="26" t="s">
        <v>3685</v>
      </c>
      <c r="BT33" s="131" t="s">
        <v>3233</v>
      </c>
      <c r="BU33" s="170" t="s">
        <v>938</v>
      </c>
      <c r="BV33" s="171"/>
      <c r="BW33" s="173" t="s">
        <v>5757</v>
      </c>
      <c r="BX33" s="173" t="s">
        <v>5704</v>
      </c>
      <c r="BY33" s="26"/>
      <c r="BZ33" s="174">
        <v>4</v>
      </c>
    </row>
    <row r="34" spans="1:78" ht="61.9" customHeight="1" x14ac:dyDescent="0.25">
      <c r="A34" s="13" t="s">
        <v>935</v>
      </c>
      <c r="B34" s="2" t="s">
        <v>392</v>
      </c>
      <c r="C34" s="10" t="s">
        <v>938</v>
      </c>
      <c r="D34" s="10"/>
      <c r="E34" s="10" t="s">
        <v>938</v>
      </c>
      <c r="F34" s="3" t="s">
        <v>19</v>
      </c>
      <c r="G34" s="3" t="s">
        <v>1022</v>
      </c>
      <c r="H34" s="3" t="s">
        <v>393</v>
      </c>
      <c r="I34" s="3" t="s">
        <v>2601</v>
      </c>
      <c r="J34" s="3" t="s">
        <v>2601</v>
      </c>
      <c r="K34" s="4" t="s">
        <v>1711</v>
      </c>
      <c r="L34" s="12" t="s">
        <v>2531</v>
      </c>
      <c r="M34" s="4" t="s">
        <v>1116</v>
      </c>
      <c r="N34" s="4" t="s">
        <v>2652</v>
      </c>
      <c r="O34" s="10" t="s">
        <v>2505</v>
      </c>
      <c r="P34" s="10" t="s">
        <v>2763</v>
      </c>
      <c r="Q34" s="4" t="s">
        <v>1712</v>
      </c>
      <c r="R34" s="6"/>
      <c r="S34" s="4" t="s">
        <v>1713</v>
      </c>
      <c r="T34" s="4" t="s">
        <v>21</v>
      </c>
      <c r="U34" s="10" t="s">
        <v>2997</v>
      </c>
      <c r="V34" s="6"/>
      <c r="W34" s="7" t="s">
        <v>64</v>
      </c>
      <c r="X34" s="3" t="s">
        <v>33</v>
      </c>
      <c r="Y34" s="7" t="s">
        <v>64</v>
      </c>
      <c r="Z34" s="3" t="s">
        <v>24</v>
      </c>
      <c r="AA34" s="7" t="s">
        <v>64</v>
      </c>
      <c r="AB34" s="3" t="s">
        <v>2475</v>
      </c>
      <c r="AC34" s="3" t="s">
        <v>3148</v>
      </c>
      <c r="AD34" s="3" t="s">
        <v>21</v>
      </c>
      <c r="AE34" s="6"/>
      <c r="AF34" s="3" t="s">
        <v>21</v>
      </c>
      <c r="AG34" s="3"/>
      <c r="AH34" s="3" t="s">
        <v>27</v>
      </c>
      <c r="AI34" s="3" t="s">
        <v>28</v>
      </c>
      <c r="AJ34" s="3" t="s">
        <v>4700</v>
      </c>
      <c r="AK34" s="3" t="s">
        <v>68</v>
      </c>
      <c r="AL34" s="3" t="s">
        <v>383</v>
      </c>
      <c r="AM34" s="3" t="s">
        <v>3647</v>
      </c>
      <c r="AN34" s="13" t="s">
        <v>3773</v>
      </c>
      <c r="AO34" s="10" t="s">
        <v>3233</v>
      </c>
      <c r="AP34" s="8" t="s">
        <v>3774</v>
      </c>
      <c r="AQ34" s="8" t="s">
        <v>3570</v>
      </c>
      <c r="AR34" s="13" t="s">
        <v>3775</v>
      </c>
      <c r="AS34" s="13" t="s">
        <v>3233</v>
      </c>
      <c r="AT34" s="8" t="s">
        <v>3639</v>
      </c>
      <c r="AU34" s="8" t="s">
        <v>2568</v>
      </c>
      <c r="AV34" s="8" t="s">
        <v>3144</v>
      </c>
      <c r="AW34" s="8" t="s">
        <v>3233</v>
      </c>
      <c r="AX34" s="8"/>
      <c r="AY34" s="8"/>
      <c r="AZ34" s="3" t="s">
        <v>2417</v>
      </c>
      <c r="BA34" s="15">
        <v>43454</v>
      </c>
      <c r="BB34" s="8" t="s">
        <v>3144</v>
      </c>
      <c r="BC34" s="3" t="s">
        <v>2417</v>
      </c>
      <c r="BD34" s="3"/>
      <c r="BE34" s="3" t="s">
        <v>963</v>
      </c>
      <c r="BF34" s="3" t="s">
        <v>937</v>
      </c>
      <c r="BG34" s="8" t="s">
        <v>3232</v>
      </c>
      <c r="BH34" s="10" t="s">
        <v>3776</v>
      </c>
      <c r="BI34" s="133" t="s">
        <v>963</v>
      </c>
      <c r="BJ34" s="135"/>
      <c r="BK34" s="3"/>
      <c r="BL34" s="3"/>
      <c r="BM34" s="3" t="s">
        <v>21</v>
      </c>
      <c r="BN34" s="3"/>
      <c r="BO34" s="3"/>
      <c r="BP34" s="3" t="s">
        <v>21</v>
      </c>
      <c r="BQ34" s="3"/>
      <c r="BR34" s="3"/>
      <c r="BS34" s="26" t="s">
        <v>3777</v>
      </c>
      <c r="BT34" s="131" t="s">
        <v>3233</v>
      </c>
      <c r="BU34" s="26"/>
      <c r="BV34" s="164"/>
      <c r="BW34" s="169"/>
      <c r="BX34" s="169"/>
      <c r="BY34" s="26"/>
    </row>
    <row r="35" spans="1:78" ht="56.45" customHeight="1" x14ac:dyDescent="0.25">
      <c r="A35" s="13" t="s">
        <v>936</v>
      </c>
      <c r="B35" s="2" t="s">
        <v>595</v>
      </c>
      <c r="C35" s="10" t="s">
        <v>938</v>
      </c>
      <c r="D35" s="10"/>
      <c r="E35" s="10" t="s">
        <v>938</v>
      </c>
      <c r="F35" s="3" t="s">
        <v>19</v>
      </c>
      <c r="G35" s="3" t="s">
        <v>1028</v>
      </c>
      <c r="H35" s="3" t="s">
        <v>596</v>
      </c>
      <c r="I35" s="3" t="s">
        <v>2601</v>
      </c>
      <c r="J35" s="3" t="s">
        <v>2601</v>
      </c>
      <c r="K35" s="9" t="s">
        <v>2529</v>
      </c>
      <c r="L35" s="12" t="s">
        <v>296</v>
      </c>
      <c r="M35" s="4" t="s">
        <v>1116</v>
      </c>
      <c r="N35" s="4" t="s">
        <v>2652</v>
      </c>
      <c r="O35" s="10" t="s">
        <v>2505</v>
      </c>
      <c r="P35" s="10" t="s">
        <v>2764</v>
      </c>
      <c r="Q35" s="4" t="s">
        <v>1715</v>
      </c>
      <c r="R35" s="6"/>
      <c r="S35" s="4" t="s">
        <v>1716</v>
      </c>
      <c r="T35" s="4" t="s">
        <v>21</v>
      </c>
      <c r="U35" s="10" t="s">
        <v>2998</v>
      </c>
      <c r="V35" s="6"/>
      <c r="W35" s="7" t="s">
        <v>132</v>
      </c>
      <c r="X35" s="3" t="s">
        <v>33</v>
      </c>
      <c r="Y35" s="7" t="s">
        <v>132</v>
      </c>
      <c r="Z35" s="3" t="s">
        <v>86</v>
      </c>
      <c r="AA35" s="7" t="s">
        <v>597</v>
      </c>
      <c r="AB35" s="3" t="s">
        <v>2475</v>
      </c>
      <c r="AC35" s="3" t="s">
        <v>3148</v>
      </c>
      <c r="AD35" s="3" t="s">
        <v>21</v>
      </c>
      <c r="AE35" s="6"/>
      <c r="AF35" s="3" t="s">
        <v>21</v>
      </c>
      <c r="AG35" s="3"/>
      <c r="AH35" s="3" t="s">
        <v>27</v>
      </c>
      <c r="AI35" s="3" t="s">
        <v>28</v>
      </c>
      <c r="AJ35" s="3" t="s">
        <v>4700</v>
      </c>
      <c r="AK35" s="3" t="s">
        <v>68</v>
      </c>
      <c r="AL35" s="3" t="s">
        <v>383</v>
      </c>
      <c r="AM35" s="3" t="s">
        <v>3647</v>
      </c>
      <c r="AN35" s="13" t="s">
        <v>295</v>
      </c>
      <c r="AO35" s="10" t="s">
        <v>3233</v>
      </c>
      <c r="AP35" s="8" t="s">
        <v>3778</v>
      </c>
      <c r="AQ35" s="8" t="s">
        <v>3779</v>
      </c>
      <c r="AR35" s="13" t="s">
        <v>3780</v>
      </c>
      <c r="AS35" s="13"/>
      <c r="AT35" s="8" t="s">
        <v>3639</v>
      </c>
      <c r="AU35" s="8" t="s">
        <v>2568</v>
      </c>
      <c r="AV35" s="8" t="s">
        <v>3144</v>
      </c>
      <c r="AW35" s="8" t="s">
        <v>3233</v>
      </c>
      <c r="AX35" s="8"/>
      <c r="AY35" s="8"/>
      <c r="AZ35" s="3" t="s">
        <v>2416</v>
      </c>
      <c r="BA35" s="44">
        <v>43454</v>
      </c>
      <c r="BB35" s="8" t="s">
        <v>3144</v>
      </c>
      <c r="BC35" s="3" t="s">
        <v>2417</v>
      </c>
      <c r="BD35" s="3"/>
      <c r="BE35" s="3" t="s">
        <v>963</v>
      </c>
      <c r="BF35" s="3" t="s">
        <v>937</v>
      </c>
      <c r="BG35" s="3" t="s">
        <v>3195</v>
      </c>
      <c r="BH35" s="8" t="s">
        <v>3144</v>
      </c>
      <c r="BI35" s="3" t="s">
        <v>963</v>
      </c>
      <c r="BJ35" s="3" t="s">
        <v>21</v>
      </c>
      <c r="BK35" s="3"/>
      <c r="BL35" s="3"/>
      <c r="BM35" s="3" t="s">
        <v>21</v>
      </c>
      <c r="BN35" s="3"/>
      <c r="BO35" s="3"/>
      <c r="BP35" s="3" t="s">
        <v>21</v>
      </c>
      <c r="BQ35" s="3"/>
      <c r="BR35" s="3"/>
      <c r="BS35" s="26"/>
      <c r="BT35" s="131" t="s">
        <v>3233</v>
      </c>
      <c r="BU35" s="26"/>
      <c r="BV35" s="164"/>
      <c r="BW35" s="169"/>
      <c r="BX35" s="169"/>
      <c r="BY35" s="26"/>
    </row>
    <row r="36" spans="1:78" ht="54" customHeight="1" x14ac:dyDescent="0.25">
      <c r="A36" s="13" t="s">
        <v>5033</v>
      </c>
      <c r="B36" s="2" t="s">
        <v>538</v>
      </c>
      <c r="C36" s="10" t="s">
        <v>938</v>
      </c>
      <c r="D36" s="10"/>
      <c r="E36" s="10" t="s">
        <v>938</v>
      </c>
      <c r="F36" s="3" t="s">
        <v>19</v>
      </c>
      <c r="G36" s="3" t="s">
        <v>995</v>
      </c>
      <c r="H36" s="3" t="s">
        <v>390</v>
      </c>
      <c r="I36" s="3" t="s">
        <v>2601</v>
      </c>
      <c r="J36" s="3" t="s">
        <v>2601</v>
      </c>
      <c r="K36" s="4" t="s">
        <v>1861</v>
      </c>
      <c r="L36" s="5" t="s">
        <v>1862</v>
      </c>
      <c r="M36" s="4" t="s">
        <v>1130</v>
      </c>
      <c r="N36" s="4" t="s">
        <v>2652</v>
      </c>
      <c r="O36" s="10" t="s">
        <v>2654</v>
      </c>
      <c r="P36" s="10" t="s">
        <v>2765</v>
      </c>
      <c r="Q36" s="4" t="s">
        <v>1863</v>
      </c>
      <c r="R36" s="6"/>
      <c r="S36" s="4" t="s">
        <v>1864</v>
      </c>
      <c r="T36" s="4" t="s">
        <v>1865</v>
      </c>
      <c r="U36" s="10" t="s">
        <v>2999</v>
      </c>
      <c r="V36" s="6"/>
      <c r="W36" s="7" t="s">
        <v>124</v>
      </c>
      <c r="X36" s="3" t="s">
        <v>33</v>
      </c>
      <c r="Y36" s="7" t="s">
        <v>124</v>
      </c>
      <c r="Z36" s="3" t="s">
        <v>86</v>
      </c>
      <c r="AA36" s="7" t="s">
        <v>124</v>
      </c>
      <c r="AB36" s="3" t="s">
        <v>2475</v>
      </c>
      <c r="AC36" s="3" t="s">
        <v>3148</v>
      </c>
      <c r="AD36" s="3" t="s">
        <v>21</v>
      </c>
      <c r="AE36" s="6"/>
      <c r="AF36" s="3" t="s">
        <v>21</v>
      </c>
      <c r="AG36" s="3"/>
      <c r="AH36" s="3" t="s">
        <v>27</v>
      </c>
      <c r="AI36" s="3" t="s">
        <v>28</v>
      </c>
      <c r="AJ36" s="3" t="s">
        <v>4700</v>
      </c>
      <c r="AK36" s="3" t="s">
        <v>68</v>
      </c>
      <c r="AL36" s="3" t="s">
        <v>383</v>
      </c>
      <c r="AM36" s="3" t="s">
        <v>3647</v>
      </c>
      <c r="AN36" s="13" t="s">
        <v>3686</v>
      </c>
      <c r="AO36" s="10" t="s">
        <v>3233</v>
      </c>
      <c r="AP36" s="8" t="s">
        <v>2483</v>
      </c>
      <c r="AQ36" s="8" t="s">
        <v>3686</v>
      </c>
      <c r="AR36" s="10" t="s">
        <v>2472</v>
      </c>
      <c r="AS36" s="10"/>
      <c r="AT36" s="8" t="s">
        <v>3639</v>
      </c>
      <c r="AU36" s="8" t="s">
        <v>2568</v>
      </c>
      <c r="AV36" s="8" t="s">
        <v>3144</v>
      </c>
      <c r="AW36" s="8" t="s">
        <v>3233</v>
      </c>
      <c r="AX36" s="8"/>
      <c r="AY36" s="8"/>
      <c r="AZ36" s="3" t="s">
        <v>2416</v>
      </c>
      <c r="BA36" s="44">
        <v>43454</v>
      </c>
      <c r="BB36" s="8" t="s">
        <v>3144</v>
      </c>
      <c r="BC36" s="3" t="s">
        <v>2417</v>
      </c>
      <c r="BD36" s="3"/>
      <c r="BE36" s="3" t="s">
        <v>963</v>
      </c>
      <c r="BF36" s="3" t="s">
        <v>937</v>
      </c>
      <c r="BG36" s="3" t="s">
        <v>3205</v>
      </c>
      <c r="BH36" s="10" t="s">
        <v>3687</v>
      </c>
      <c r="BI36" s="133" t="s">
        <v>963</v>
      </c>
      <c r="BJ36" s="3" t="s">
        <v>21</v>
      </c>
      <c r="BK36" s="3"/>
      <c r="BL36" s="3"/>
      <c r="BM36" s="3" t="s">
        <v>21</v>
      </c>
      <c r="BN36" s="3"/>
      <c r="BO36" s="3"/>
      <c r="BP36" s="3" t="s">
        <v>21</v>
      </c>
      <c r="BQ36" s="3"/>
      <c r="BR36" s="3"/>
      <c r="BS36" s="26" t="s">
        <v>3309</v>
      </c>
      <c r="BT36" s="131" t="s">
        <v>3233</v>
      </c>
      <c r="BU36" s="26"/>
      <c r="BV36" s="164"/>
      <c r="BW36" s="169"/>
      <c r="BX36" s="169"/>
      <c r="BY36" s="26"/>
    </row>
    <row r="37" spans="1:78" ht="55.15" customHeight="1" x14ac:dyDescent="0.25">
      <c r="A37" s="13" t="s">
        <v>5034</v>
      </c>
      <c r="B37" s="2" t="s">
        <v>405</v>
      </c>
      <c r="C37" s="10" t="s">
        <v>938</v>
      </c>
      <c r="D37" s="10"/>
      <c r="E37" s="10" t="s">
        <v>938</v>
      </c>
      <c r="F37" s="3" t="s">
        <v>52</v>
      </c>
      <c r="G37" s="3" t="s">
        <v>993</v>
      </c>
      <c r="H37" s="3" t="s">
        <v>406</v>
      </c>
      <c r="I37" s="3" t="s">
        <v>2601</v>
      </c>
      <c r="J37" s="3" t="s">
        <v>2601</v>
      </c>
      <c r="K37" s="4" t="s">
        <v>2043</v>
      </c>
      <c r="L37" s="5" t="s">
        <v>2044</v>
      </c>
      <c r="M37" s="4" t="s">
        <v>1130</v>
      </c>
      <c r="N37" s="4" t="s">
        <v>2652</v>
      </c>
      <c r="O37" s="10" t="s">
        <v>2505</v>
      </c>
      <c r="P37" s="10" t="s">
        <v>993</v>
      </c>
      <c r="Q37" s="4" t="s">
        <v>2045</v>
      </c>
      <c r="R37" s="6"/>
      <c r="S37" s="4" t="s">
        <v>2046</v>
      </c>
      <c r="T37" s="4" t="s">
        <v>2047</v>
      </c>
      <c r="U37" s="10" t="s">
        <v>3000</v>
      </c>
      <c r="V37" s="6"/>
      <c r="W37" s="7" t="s">
        <v>215</v>
      </c>
      <c r="X37" s="3" t="s">
        <v>33</v>
      </c>
      <c r="Y37" s="7" t="s">
        <v>407</v>
      </c>
      <c r="Z37" s="3" t="s">
        <v>24</v>
      </c>
      <c r="AA37" s="7" t="s">
        <v>215</v>
      </c>
      <c r="AB37" s="3" t="s">
        <v>2475</v>
      </c>
      <c r="AC37" s="3" t="s">
        <v>3148</v>
      </c>
      <c r="AD37" s="3" t="s">
        <v>21</v>
      </c>
      <c r="AE37" s="6"/>
      <c r="AF37" s="3" t="s">
        <v>21</v>
      </c>
      <c r="AG37" s="3"/>
      <c r="AH37" s="3" t="s">
        <v>27</v>
      </c>
      <c r="AI37" s="3" t="s">
        <v>28</v>
      </c>
      <c r="AJ37" s="3" t="s">
        <v>4700</v>
      </c>
      <c r="AK37" s="3" t="s">
        <v>68</v>
      </c>
      <c r="AL37" s="3" t="s">
        <v>408</v>
      </c>
      <c r="AM37" s="3" t="s">
        <v>3647</v>
      </c>
      <c r="AN37" s="13" t="s">
        <v>3495</v>
      </c>
      <c r="AO37" s="10"/>
      <c r="AP37" s="8" t="s">
        <v>2483</v>
      </c>
      <c r="AQ37" s="8" t="s">
        <v>3495</v>
      </c>
      <c r="AR37" s="10" t="s">
        <v>2472</v>
      </c>
      <c r="AS37" s="10"/>
      <c r="AT37" s="8" t="s">
        <v>3639</v>
      </c>
      <c r="AU37" s="8" t="s">
        <v>2568</v>
      </c>
      <c r="AV37" s="8" t="s">
        <v>3144</v>
      </c>
      <c r="AW37" s="8" t="s">
        <v>3233</v>
      </c>
      <c r="AX37" s="8"/>
      <c r="AY37" s="8"/>
      <c r="AZ37" s="3" t="s">
        <v>2416</v>
      </c>
      <c r="BA37" s="134" t="s">
        <v>3174</v>
      </c>
      <c r="BB37" s="8" t="s">
        <v>3144</v>
      </c>
      <c r="BC37" s="3" t="s">
        <v>2417</v>
      </c>
      <c r="BD37" s="3"/>
      <c r="BE37" s="3" t="s">
        <v>963</v>
      </c>
      <c r="BF37" s="3" t="s">
        <v>937</v>
      </c>
      <c r="BG37" s="3" t="s">
        <v>3206</v>
      </c>
      <c r="BH37" s="10" t="s">
        <v>3672</v>
      </c>
      <c r="BI37" s="133" t="s">
        <v>963</v>
      </c>
      <c r="BJ37" s="3" t="s">
        <v>21</v>
      </c>
      <c r="BK37" s="3"/>
      <c r="BL37" s="3"/>
      <c r="BM37" s="3" t="s">
        <v>21</v>
      </c>
      <c r="BN37" s="3"/>
      <c r="BO37" s="3"/>
      <c r="BP37" s="3" t="s">
        <v>21</v>
      </c>
      <c r="BQ37" s="3"/>
      <c r="BR37" s="3"/>
      <c r="BS37" s="26" t="s">
        <v>3673</v>
      </c>
      <c r="BT37" s="131" t="s">
        <v>3233</v>
      </c>
      <c r="BU37" s="26"/>
      <c r="BV37" s="164"/>
      <c r="BW37" s="169"/>
      <c r="BX37" s="169"/>
      <c r="BY37" s="26"/>
    </row>
    <row r="38" spans="1:78" ht="67.900000000000006" customHeight="1" x14ac:dyDescent="0.25">
      <c r="A38" s="13" t="s">
        <v>5035</v>
      </c>
      <c r="B38" s="2" t="s">
        <v>363</v>
      </c>
      <c r="C38" s="10" t="s">
        <v>938</v>
      </c>
      <c r="D38" s="10"/>
      <c r="E38" s="10" t="s">
        <v>938</v>
      </c>
      <c r="F38" s="3" t="s">
        <v>19</v>
      </c>
      <c r="G38" s="3" t="s">
        <v>979</v>
      </c>
      <c r="H38" s="3" t="s">
        <v>364</v>
      </c>
      <c r="I38" s="3" t="s">
        <v>2601</v>
      </c>
      <c r="J38" s="3" t="s">
        <v>2601</v>
      </c>
      <c r="K38" s="4" t="s">
        <v>2053</v>
      </c>
      <c r="L38" s="5" t="s">
        <v>2054</v>
      </c>
      <c r="M38" s="4" t="s">
        <v>1130</v>
      </c>
      <c r="N38" s="4" t="s">
        <v>2652</v>
      </c>
      <c r="O38" s="10" t="s">
        <v>2505</v>
      </c>
      <c r="P38" s="10" t="s">
        <v>2766</v>
      </c>
      <c r="Q38" s="4" t="s">
        <v>2055</v>
      </c>
      <c r="R38" s="6"/>
      <c r="S38" s="4" t="s">
        <v>2056</v>
      </c>
      <c r="T38" s="4" t="s">
        <v>2057</v>
      </c>
      <c r="U38" s="10" t="s">
        <v>3001</v>
      </c>
      <c r="V38" s="6"/>
      <c r="W38" s="7" t="s">
        <v>72</v>
      </c>
      <c r="X38" s="3" t="s">
        <v>33</v>
      </c>
      <c r="Y38" s="7" t="s">
        <v>72</v>
      </c>
      <c r="Z38" s="3" t="s">
        <v>24</v>
      </c>
      <c r="AA38" s="7" t="s">
        <v>72</v>
      </c>
      <c r="AB38" s="3" t="s">
        <v>2475</v>
      </c>
      <c r="AC38" s="3" t="s">
        <v>3148</v>
      </c>
      <c r="AD38" s="3" t="s">
        <v>21</v>
      </c>
      <c r="AE38" s="6"/>
      <c r="AF38" s="3" t="s">
        <v>21</v>
      </c>
      <c r="AG38" s="3"/>
      <c r="AH38" s="3" t="s">
        <v>27</v>
      </c>
      <c r="AI38" s="3" t="s">
        <v>28</v>
      </c>
      <c r="AJ38" s="3" t="s">
        <v>4700</v>
      </c>
      <c r="AK38" s="3" t="s">
        <v>68</v>
      </c>
      <c r="AL38" s="3" t="s">
        <v>78</v>
      </c>
      <c r="AM38" s="3" t="s">
        <v>3647</v>
      </c>
      <c r="AN38" s="13" t="s">
        <v>3557</v>
      </c>
      <c r="AO38" s="10" t="s">
        <v>3233</v>
      </c>
      <c r="AP38" s="8" t="s">
        <v>3503</v>
      </c>
      <c r="AQ38" s="8" t="s">
        <v>3557</v>
      </c>
      <c r="AR38" s="10" t="s">
        <v>2472</v>
      </c>
      <c r="AS38" s="10"/>
      <c r="AT38" s="8" t="s">
        <v>3639</v>
      </c>
      <c r="AU38" s="8" t="s">
        <v>2568</v>
      </c>
      <c r="AV38" s="8" t="s">
        <v>3144</v>
      </c>
      <c r="AW38" s="8" t="s">
        <v>3233</v>
      </c>
      <c r="AX38" s="8"/>
      <c r="AY38" s="8"/>
      <c r="AZ38" s="3" t="s">
        <v>2416</v>
      </c>
      <c r="BA38" s="134" t="s">
        <v>3174</v>
      </c>
      <c r="BB38" s="8" t="s">
        <v>3144</v>
      </c>
      <c r="BC38" s="3" t="s">
        <v>2417</v>
      </c>
      <c r="BD38" s="3"/>
      <c r="BE38" s="3" t="s">
        <v>963</v>
      </c>
      <c r="BF38" s="3" t="s">
        <v>937</v>
      </c>
      <c r="BG38" s="3" t="s">
        <v>3205</v>
      </c>
      <c r="BH38" s="10" t="s">
        <v>3749</v>
      </c>
      <c r="BI38" s="133" t="s">
        <v>963</v>
      </c>
      <c r="BJ38" s="3" t="s">
        <v>97</v>
      </c>
      <c r="BK38" s="8" t="s">
        <v>3750</v>
      </c>
      <c r="BL38" s="3" t="s">
        <v>3494</v>
      </c>
      <c r="BM38" s="3" t="s">
        <v>21</v>
      </c>
      <c r="BN38" s="3"/>
      <c r="BO38" s="3"/>
      <c r="BP38" s="3" t="s">
        <v>21</v>
      </c>
      <c r="BQ38" s="3"/>
      <c r="BR38" s="3"/>
      <c r="BS38" s="26" t="s">
        <v>3751</v>
      </c>
      <c r="BT38" s="131" t="s">
        <v>3233</v>
      </c>
      <c r="BU38" s="26"/>
      <c r="BV38" s="164"/>
      <c r="BW38" s="169"/>
      <c r="BX38" s="169"/>
      <c r="BY38" s="26"/>
    </row>
    <row r="39" spans="1:78" ht="57" customHeight="1" x14ac:dyDescent="0.25">
      <c r="A39" s="13" t="s">
        <v>5036</v>
      </c>
      <c r="B39" s="2" t="s">
        <v>654</v>
      </c>
      <c r="C39" s="10" t="s">
        <v>938</v>
      </c>
      <c r="D39" s="10"/>
      <c r="E39" s="10" t="s">
        <v>938</v>
      </c>
      <c r="F39" s="3" t="s">
        <v>19</v>
      </c>
      <c r="G39" s="3" t="s">
        <v>1022</v>
      </c>
      <c r="H39" s="3" t="s">
        <v>655</v>
      </c>
      <c r="I39" s="3" t="s">
        <v>2601</v>
      </c>
      <c r="J39" s="3" t="s">
        <v>2601</v>
      </c>
      <c r="K39" s="4" t="s">
        <v>2112</v>
      </c>
      <c r="L39" s="12" t="s">
        <v>2533</v>
      </c>
      <c r="M39" s="4" t="s">
        <v>1116</v>
      </c>
      <c r="N39" s="4" t="s">
        <v>2652</v>
      </c>
      <c r="O39" s="10" t="s">
        <v>2505</v>
      </c>
      <c r="P39" s="10" t="s">
        <v>1050</v>
      </c>
      <c r="Q39" s="4" t="s">
        <v>2113</v>
      </c>
      <c r="R39" s="6"/>
      <c r="S39" s="4" t="s">
        <v>2114</v>
      </c>
      <c r="T39" s="4" t="s">
        <v>2115</v>
      </c>
      <c r="U39" s="10" t="s">
        <v>3002</v>
      </c>
      <c r="V39" s="6"/>
      <c r="W39" s="7" t="s">
        <v>514</v>
      </c>
      <c r="X39" s="3" t="s">
        <v>33</v>
      </c>
      <c r="Y39" s="7" t="s">
        <v>100</v>
      </c>
      <c r="Z39" s="3" t="s">
        <v>86</v>
      </c>
      <c r="AA39" s="7" t="s">
        <v>100</v>
      </c>
      <c r="AB39" s="3" t="s">
        <v>2475</v>
      </c>
      <c r="AC39" s="3" t="s">
        <v>3148</v>
      </c>
      <c r="AD39" s="3" t="s">
        <v>21</v>
      </c>
      <c r="AE39" s="6"/>
      <c r="AF39" s="3" t="s">
        <v>21</v>
      </c>
      <c r="AG39" s="3"/>
      <c r="AH39" s="3" t="s">
        <v>27</v>
      </c>
      <c r="AI39" s="3" t="s">
        <v>28</v>
      </c>
      <c r="AJ39" s="3" t="s">
        <v>3151</v>
      </c>
      <c r="AK39" s="8" t="s">
        <v>3139</v>
      </c>
      <c r="AL39" s="8" t="s">
        <v>5684</v>
      </c>
      <c r="AM39" s="3" t="s">
        <v>3299</v>
      </c>
      <c r="AN39" s="13" t="s">
        <v>5685</v>
      </c>
      <c r="AO39" s="10" t="s">
        <v>3233</v>
      </c>
      <c r="AP39" s="3" t="s">
        <v>2487</v>
      </c>
      <c r="AQ39" s="8" t="s">
        <v>3681</v>
      </c>
      <c r="AR39" s="10" t="s">
        <v>3336</v>
      </c>
      <c r="AS39" s="10" t="s">
        <v>3233</v>
      </c>
      <c r="AT39" s="3"/>
      <c r="AU39" s="3"/>
      <c r="AV39" s="3"/>
      <c r="AW39" s="3"/>
      <c r="AX39" s="3"/>
      <c r="AY39" s="3"/>
      <c r="AZ39" s="3" t="s">
        <v>2416</v>
      </c>
      <c r="BA39" s="44">
        <v>43454</v>
      </c>
      <c r="BB39" s="8" t="s">
        <v>3144</v>
      </c>
      <c r="BC39" s="3" t="s">
        <v>2417</v>
      </c>
      <c r="BD39" s="3"/>
      <c r="BE39" s="3" t="s">
        <v>2641</v>
      </c>
      <c r="BF39" s="3" t="s">
        <v>937</v>
      </c>
      <c r="BG39" s="8" t="s">
        <v>3207</v>
      </c>
      <c r="BH39" s="10" t="s">
        <v>3682</v>
      </c>
      <c r="BI39" s="3" t="s">
        <v>937</v>
      </c>
      <c r="BJ39" s="135"/>
      <c r="BK39" s="3"/>
      <c r="BL39" s="3"/>
      <c r="BM39" s="3" t="s">
        <v>21</v>
      </c>
      <c r="BN39" s="3"/>
      <c r="BO39" s="3"/>
      <c r="BP39" s="8" t="s">
        <v>5530</v>
      </c>
      <c r="BQ39" s="8" t="s">
        <v>5686</v>
      </c>
      <c r="BR39" s="3" t="s">
        <v>4470</v>
      </c>
      <c r="BS39" s="26" t="s">
        <v>3683</v>
      </c>
      <c r="BT39" s="131" t="s">
        <v>3233</v>
      </c>
      <c r="BU39" s="26"/>
      <c r="BV39" s="164"/>
      <c r="BW39" s="169"/>
      <c r="BX39" s="169"/>
      <c r="BY39" s="26"/>
    </row>
    <row r="40" spans="1:78" ht="63.6" customHeight="1" x14ac:dyDescent="0.25">
      <c r="A40" s="13" t="s">
        <v>5037</v>
      </c>
      <c r="B40" s="2" t="s">
        <v>512</v>
      </c>
      <c r="C40" s="10" t="s">
        <v>938</v>
      </c>
      <c r="D40" s="10"/>
      <c r="E40" s="10" t="s">
        <v>938</v>
      </c>
      <c r="F40" s="3" t="s">
        <v>52</v>
      </c>
      <c r="G40" s="3" t="s">
        <v>1051</v>
      </c>
      <c r="H40" s="3" t="s">
        <v>513</v>
      </c>
      <c r="I40" s="3" t="s">
        <v>2601</v>
      </c>
      <c r="J40" s="3" t="s">
        <v>2601</v>
      </c>
      <c r="K40" s="9" t="s">
        <v>2530</v>
      </c>
      <c r="L40" s="12" t="s">
        <v>2166</v>
      </c>
      <c r="M40" s="4" t="s">
        <v>1116</v>
      </c>
      <c r="N40" s="4" t="s">
        <v>2652</v>
      </c>
      <c r="O40" s="10" t="s">
        <v>2505</v>
      </c>
      <c r="P40" s="10" t="s">
        <v>2767</v>
      </c>
      <c r="Q40" s="4" t="s">
        <v>2148</v>
      </c>
      <c r="R40" s="6"/>
      <c r="S40" s="4" t="s">
        <v>2149</v>
      </c>
      <c r="T40" s="4" t="s">
        <v>2150</v>
      </c>
      <c r="U40" s="10" t="s">
        <v>3003</v>
      </c>
      <c r="V40" s="6"/>
      <c r="W40" s="7" t="s">
        <v>514</v>
      </c>
      <c r="X40" s="3" t="s">
        <v>33</v>
      </c>
      <c r="Y40" s="7" t="s">
        <v>514</v>
      </c>
      <c r="Z40" s="3" t="s">
        <v>86</v>
      </c>
      <c r="AA40" s="7" t="s">
        <v>514</v>
      </c>
      <c r="AB40" s="3" t="s">
        <v>2475</v>
      </c>
      <c r="AC40" s="3" t="s">
        <v>3148</v>
      </c>
      <c r="AD40" s="3" t="s">
        <v>21</v>
      </c>
      <c r="AE40" s="6"/>
      <c r="AF40" s="3" t="s">
        <v>21</v>
      </c>
      <c r="AG40" s="3"/>
      <c r="AH40" s="3" t="s">
        <v>27</v>
      </c>
      <c r="AI40" s="3" t="s">
        <v>28</v>
      </c>
      <c r="AJ40" s="3" t="s">
        <v>3151</v>
      </c>
      <c r="AK40" s="8" t="s">
        <v>3139</v>
      </c>
      <c r="AL40" s="8" t="s">
        <v>3635</v>
      </c>
      <c r="AM40" s="8" t="s">
        <v>3665</v>
      </c>
      <c r="AN40" s="13" t="s">
        <v>3666</v>
      </c>
      <c r="AO40" s="10" t="s">
        <v>3233</v>
      </c>
      <c r="AP40" s="8" t="s">
        <v>2483</v>
      </c>
      <c r="AQ40" s="8" t="s">
        <v>3667</v>
      </c>
      <c r="AR40" s="10" t="s">
        <v>3668</v>
      </c>
      <c r="AS40" s="10"/>
      <c r="AT40" s="8" t="s">
        <v>3639</v>
      </c>
      <c r="AU40" s="8" t="s">
        <v>2568</v>
      </c>
      <c r="AV40" s="8" t="s">
        <v>3144</v>
      </c>
      <c r="AW40" s="8" t="s">
        <v>3233</v>
      </c>
      <c r="AX40" s="8"/>
      <c r="AY40" s="8"/>
      <c r="AZ40" s="3" t="s">
        <v>963</v>
      </c>
      <c r="BA40" s="44">
        <v>38965</v>
      </c>
      <c r="BB40" s="44" t="s">
        <v>3669</v>
      </c>
      <c r="BC40" s="3" t="s">
        <v>963</v>
      </c>
      <c r="BD40" s="3"/>
      <c r="BE40" s="3" t="s">
        <v>2367</v>
      </c>
      <c r="BF40" s="3" t="s">
        <v>32</v>
      </c>
      <c r="BG40" s="3" t="s">
        <v>3208</v>
      </c>
      <c r="BH40" s="10" t="s">
        <v>3670</v>
      </c>
      <c r="BI40" s="28" t="s">
        <v>2367</v>
      </c>
      <c r="BJ40" s="135"/>
      <c r="BK40" s="3"/>
      <c r="BL40" s="3"/>
      <c r="BM40" s="3" t="s">
        <v>21</v>
      </c>
      <c r="BN40" s="3"/>
      <c r="BO40" s="3"/>
      <c r="BP40" s="3" t="s">
        <v>21</v>
      </c>
      <c r="BQ40" s="3"/>
      <c r="BR40" s="3"/>
      <c r="BS40" s="26" t="s">
        <v>3671</v>
      </c>
      <c r="BT40" s="131" t="s">
        <v>3233</v>
      </c>
      <c r="BU40" s="170" t="s">
        <v>938</v>
      </c>
      <c r="BV40" s="171"/>
      <c r="BW40" s="173" t="s">
        <v>5753</v>
      </c>
      <c r="BX40" s="173" t="s">
        <v>5700</v>
      </c>
      <c r="BY40" s="26"/>
      <c r="BZ40" s="174">
        <v>3</v>
      </c>
    </row>
    <row r="41" spans="1:78" ht="40.15" customHeight="1" x14ac:dyDescent="0.25">
      <c r="A41" s="13" t="s">
        <v>5038</v>
      </c>
      <c r="B41" s="2" t="s">
        <v>381</v>
      </c>
      <c r="C41" s="10" t="s">
        <v>938</v>
      </c>
      <c r="D41" s="10"/>
      <c r="E41" s="10" t="s">
        <v>938</v>
      </c>
      <c r="F41" s="3" t="s">
        <v>52</v>
      </c>
      <c r="G41" s="3" t="s">
        <v>1054</v>
      </c>
      <c r="H41" s="3" t="s">
        <v>382</v>
      </c>
      <c r="I41" s="3" t="s">
        <v>2601</v>
      </c>
      <c r="J41" s="3" t="s">
        <v>2601</v>
      </c>
      <c r="K41" s="4" t="s">
        <v>2235</v>
      </c>
      <c r="L41" s="12" t="s">
        <v>2534</v>
      </c>
      <c r="M41" s="4" t="s">
        <v>1130</v>
      </c>
      <c r="N41" s="4" t="s">
        <v>2652</v>
      </c>
      <c r="O41" s="10" t="s">
        <v>2654</v>
      </c>
      <c r="P41" s="10" t="s">
        <v>2768</v>
      </c>
      <c r="Q41" s="4" t="s">
        <v>2236</v>
      </c>
      <c r="R41" s="6"/>
      <c r="S41" s="4" t="s">
        <v>2237</v>
      </c>
      <c r="T41" s="4" t="s">
        <v>21</v>
      </c>
      <c r="U41" s="10" t="s">
        <v>3004</v>
      </c>
      <c r="V41" s="6"/>
      <c r="W41" s="7" t="s">
        <v>214</v>
      </c>
      <c r="X41" s="3" t="s">
        <v>33</v>
      </c>
      <c r="Y41" s="7" t="s">
        <v>214</v>
      </c>
      <c r="Z41" s="3" t="s">
        <v>24</v>
      </c>
      <c r="AA41" s="7" t="s">
        <v>214</v>
      </c>
      <c r="AB41" s="3" t="s">
        <v>2475</v>
      </c>
      <c r="AC41" s="3" t="s">
        <v>3148</v>
      </c>
      <c r="AD41" s="3" t="s">
        <v>21</v>
      </c>
      <c r="AE41" s="6"/>
      <c r="AF41" s="3" t="s">
        <v>21</v>
      </c>
      <c r="AG41" s="3"/>
      <c r="AH41" s="3" t="s">
        <v>27</v>
      </c>
      <c r="AI41" s="3" t="s">
        <v>28</v>
      </c>
      <c r="AJ41" s="3" t="s">
        <v>4700</v>
      </c>
      <c r="AK41" s="3" t="s">
        <v>68</v>
      </c>
      <c r="AL41" s="3" t="s">
        <v>383</v>
      </c>
      <c r="AM41" s="3" t="s">
        <v>3647</v>
      </c>
      <c r="AN41" s="13" t="s">
        <v>3362</v>
      </c>
      <c r="AO41" s="10" t="s">
        <v>3233</v>
      </c>
      <c r="AP41" s="8" t="s">
        <v>3512</v>
      </c>
      <c r="AQ41" s="8" t="s">
        <v>3737</v>
      </c>
      <c r="AR41" s="10" t="s">
        <v>2472</v>
      </c>
      <c r="AS41" s="10"/>
      <c r="AT41" s="3"/>
      <c r="AU41" s="3"/>
      <c r="AV41" s="3"/>
      <c r="AW41" s="3"/>
      <c r="AX41" s="3"/>
      <c r="AY41" s="3"/>
      <c r="AZ41" s="3" t="s">
        <v>2416</v>
      </c>
      <c r="BA41" s="44">
        <v>43454</v>
      </c>
      <c r="BB41" s="8" t="s">
        <v>3144</v>
      </c>
      <c r="BC41" s="3" t="s">
        <v>2417</v>
      </c>
      <c r="BD41" s="3"/>
      <c r="BE41" s="3" t="s">
        <v>963</v>
      </c>
      <c r="BF41" s="3" t="s">
        <v>937</v>
      </c>
      <c r="BG41" s="3" t="s">
        <v>3194</v>
      </c>
      <c r="BH41" s="8" t="s">
        <v>3144</v>
      </c>
      <c r="BI41" s="3" t="s">
        <v>963</v>
      </c>
      <c r="BJ41" s="3" t="s">
        <v>97</v>
      </c>
      <c r="BK41" s="8" t="s">
        <v>3436</v>
      </c>
      <c r="BL41" s="3" t="s">
        <v>3494</v>
      </c>
      <c r="BM41" s="3" t="s">
        <v>21</v>
      </c>
      <c r="BN41" s="3"/>
      <c r="BO41" s="3"/>
      <c r="BP41" s="3" t="s">
        <v>21</v>
      </c>
      <c r="BQ41" s="3"/>
      <c r="BR41" s="3"/>
      <c r="BS41" s="26" t="s">
        <v>3738</v>
      </c>
      <c r="BT41" s="131" t="s">
        <v>3233</v>
      </c>
      <c r="BU41" s="26"/>
      <c r="BV41" s="164"/>
      <c r="BW41" s="169"/>
      <c r="BX41" s="169"/>
      <c r="BY41" s="26"/>
    </row>
    <row r="42" spans="1:78" ht="84.6" customHeight="1" x14ac:dyDescent="0.25">
      <c r="A42" s="13" t="s">
        <v>5039</v>
      </c>
      <c r="B42" s="2" t="s">
        <v>2352</v>
      </c>
      <c r="C42" s="10" t="s">
        <v>938</v>
      </c>
      <c r="D42" s="10"/>
      <c r="E42" s="10" t="s">
        <v>938</v>
      </c>
      <c r="F42" s="3" t="s">
        <v>19</v>
      </c>
      <c r="G42" s="3" t="s">
        <v>979</v>
      </c>
      <c r="H42" s="8" t="s">
        <v>2356</v>
      </c>
      <c r="I42" s="3" t="s">
        <v>2601</v>
      </c>
      <c r="J42" s="3" t="s">
        <v>2601</v>
      </c>
      <c r="K42" s="9" t="s">
        <v>2353</v>
      </c>
      <c r="L42" s="12" t="s">
        <v>2354</v>
      </c>
      <c r="M42" s="4" t="s">
        <v>1260</v>
      </c>
      <c r="N42" s="4" t="s">
        <v>2652</v>
      </c>
      <c r="O42" s="10" t="s">
        <v>2505</v>
      </c>
      <c r="P42" s="10" t="s">
        <v>2770</v>
      </c>
      <c r="Q42" s="9" t="s">
        <v>2355</v>
      </c>
      <c r="R42" s="6"/>
      <c r="S42" s="4"/>
      <c r="T42" s="4"/>
      <c r="U42" s="10" t="e">
        <v>#N/A</v>
      </c>
      <c r="V42" s="6"/>
      <c r="W42" s="11" t="s">
        <v>2357</v>
      </c>
      <c r="X42" s="3" t="s">
        <v>33</v>
      </c>
      <c r="Y42" s="11" t="s">
        <v>2357</v>
      </c>
      <c r="Z42" s="3" t="s">
        <v>86</v>
      </c>
      <c r="AA42" s="11" t="s">
        <v>2358</v>
      </c>
      <c r="AB42" s="3" t="s">
        <v>2475</v>
      </c>
      <c r="AC42" s="3" t="s">
        <v>3148</v>
      </c>
      <c r="AD42" s="8"/>
      <c r="AE42" s="6"/>
      <c r="AF42" s="3"/>
      <c r="AG42" s="3"/>
      <c r="AH42" s="3" t="s">
        <v>27</v>
      </c>
      <c r="AI42" s="3" t="s">
        <v>28</v>
      </c>
      <c r="AJ42" s="3" t="s">
        <v>3151</v>
      </c>
      <c r="AK42" s="8" t="s">
        <v>3139</v>
      </c>
      <c r="AL42" s="8" t="s">
        <v>3739</v>
      </c>
      <c r="AM42" s="8" t="s">
        <v>3381</v>
      </c>
      <c r="AN42" s="13" t="s">
        <v>3740</v>
      </c>
      <c r="AO42" s="10" t="s">
        <v>3233</v>
      </c>
      <c r="AP42" s="8" t="s">
        <v>4473</v>
      </c>
      <c r="AQ42" s="8" t="s">
        <v>3741</v>
      </c>
      <c r="AR42" s="8" t="s">
        <v>3742</v>
      </c>
      <c r="AS42" s="8" t="s">
        <v>3233</v>
      </c>
      <c r="AT42" s="3"/>
      <c r="AU42" s="3"/>
      <c r="AV42" s="3"/>
      <c r="AW42" s="3"/>
      <c r="AX42" s="3"/>
      <c r="AY42" s="3"/>
      <c r="AZ42" s="3" t="s">
        <v>963</v>
      </c>
      <c r="BA42" s="44">
        <v>41354</v>
      </c>
      <c r="BB42" s="10" t="s">
        <v>3381</v>
      </c>
      <c r="BC42" s="3" t="s">
        <v>963</v>
      </c>
      <c r="BD42" s="3"/>
      <c r="BE42" s="3" t="s">
        <v>32</v>
      </c>
      <c r="BF42" s="3" t="s">
        <v>32</v>
      </c>
      <c r="BG42" s="3" t="s">
        <v>3210</v>
      </c>
      <c r="BH42" s="10" t="s">
        <v>3743</v>
      </c>
      <c r="BI42" s="133" t="s">
        <v>32</v>
      </c>
      <c r="BJ42" s="3"/>
      <c r="BK42" s="3"/>
      <c r="BL42" s="3"/>
      <c r="BM42" s="3"/>
      <c r="BN42" s="3"/>
      <c r="BO42" s="3"/>
      <c r="BP42" s="3"/>
      <c r="BQ42" s="3"/>
      <c r="BR42" s="3"/>
      <c r="BS42" s="26" t="s">
        <v>3309</v>
      </c>
      <c r="BT42" s="131" t="s">
        <v>3233</v>
      </c>
      <c r="BU42" s="170" t="s">
        <v>938</v>
      </c>
      <c r="BV42" s="171"/>
      <c r="BW42" s="172" t="s">
        <v>5748</v>
      </c>
      <c r="BX42" s="173" t="s">
        <v>5704</v>
      </c>
      <c r="BY42" s="26"/>
      <c r="BZ42" s="174">
        <v>4</v>
      </c>
    </row>
    <row r="43" spans="1:78" ht="40.15" customHeight="1" x14ac:dyDescent="0.25">
      <c r="A43" s="13" t="s">
        <v>5040</v>
      </c>
      <c r="B43" s="14" t="s">
        <v>2467</v>
      </c>
      <c r="C43" s="10" t="s">
        <v>938</v>
      </c>
      <c r="D43" s="10"/>
      <c r="E43" s="10" t="s">
        <v>938</v>
      </c>
      <c r="F43" s="10" t="s">
        <v>19</v>
      </c>
      <c r="G43" s="19" t="s">
        <v>1015</v>
      </c>
      <c r="H43" s="13" t="s">
        <v>2471</v>
      </c>
      <c r="I43" s="3" t="s">
        <v>2601</v>
      </c>
      <c r="J43" s="3" t="s">
        <v>2601</v>
      </c>
      <c r="K43" s="20" t="s">
        <v>2468</v>
      </c>
      <c r="L43" s="13" t="s">
        <v>2469</v>
      </c>
      <c r="M43" s="10" t="s">
        <v>1115</v>
      </c>
      <c r="N43" s="10" t="s">
        <v>2652</v>
      </c>
      <c r="O43" s="10" t="s">
        <v>2505</v>
      </c>
      <c r="P43" s="10" t="s">
        <v>2771</v>
      </c>
      <c r="Q43" s="10" t="s">
        <v>2470</v>
      </c>
      <c r="R43" s="6"/>
      <c r="S43" s="20"/>
      <c r="T43" s="19"/>
      <c r="U43" s="10" t="e">
        <v>#N/A</v>
      </c>
      <c r="V43" s="6"/>
      <c r="W43" s="13" t="s">
        <v>2465</v>
      </c>
      <c r="X43" s="10" t="s">
        <v>33</v>
      </c>
      <c r="Y43" s="21" t="s">
        <v>2473</v>
      </c>
      <c r="Z43" s="10" t="s">
        <v>2434</v>
      </c>
      <c r="AA43" s="21" t="s">
        <v>2465</v>
      </c>
      <c r="AB43" s="3" t="s">
        <v>2475</v>
      </c>
      <c r="AC43" s="3" t="s">
        <v>3148</v>
      </c>
      <c r="AD43" s="19"/>
      <c r="AE43" s="6"/>
      <c r="AF43" s="19"/>
      <c r="AG43" s="19"/>
      <c r="AH43" s="3" t="s">
        <v>27</v>
      </c>
      <c r="AI43" s="3" t="s">
        <v>28</v>
      </c>
      <c r="AJ43" s="3" t="s">
        <v>4700</v>
      </c>
      <c r="AK43" s="3" t="s">
        <v>68</v>
      </c>
      <c r="AL43" s="10" t="s">
        <v>112</v>
      </c>
      <c r="AM43" s="19" t="s">
        <v>2472</v>
      </c>
      <c r="AN43" s="13" t="s">
        <v>3701</v>
      </c>
      <c r="AO43" s="10" t="s">
        <v>3233</v>
      </c>
      <c r="AP43" s="10" t="s">
        <v>966</v>
      </c>
      <c r="AQ43" s="13" t="s">
        <v>3702</v>
      </c>
      <c r="AR43" s="10" t="s">
        <v>3703</v>
      </c>
      <c r="AS43" s="10" t="s">
        <v>3233</v>
      </c>
      <c r="AT43" s="19"/>
      <c r="AU43" s="19"/>
      <c r="AV43" s="19"/>
      <c r="AW43" s="19"/>
      <c r="AX43" s="19"/>
      <c r="AY43" s="19"/>
      <c r="AZ43" s="3" t="s">
        <v>1080</v>
      </c>
      <c r="BA43" s="44">
        <v>39772</v>
      </c>
      <c r="BB43" s="44" t="s">
        <v>3704</v>
      </c>
      <c r="BC43" s="3" t="s">
        <v>1080</v>
      </c>
      <c r="BD43" s="3"/>
      <c r="BE43" s="10" t="s">
        <v>963</v>
      </c>
      <c r="BF43" s="3" t="s">
        <v>937</v>
      </c>
      <c r="BG43" s="8" t="s">
        <v>3174</v>
      </c>
      <c r="BH43" s="10" t="s">
        <v>3353</v>
      </c>
      <c r="BI43" s="133" t="s">
        <v>963</v>
      </c>
      <c r="BJ43" s="19"/>
      <c r="BK43" s="19"/>
      <c r="BL43" s="19"/>
      <c r="BM43" s="19"/>
      <c r="BN43" s="19"/>
      <c r="BO43" s="19"/>
      <c r="BP43" s="19"/>
      <c r="BQ43" s="19"/>
      <c r="BR43" s="19"/>
      <c r="BS43" s="14"/>
      <c r="BT43" s="131" t="s">
        <v>3233</v>
      </c>
      <c r="BU43" s="14"/>
      <c r="BV43" s="167"/>
      <c r="BW43" s="169"/>
      <c r="BX43" s="169"/>
      <c r="BY43" s="14"/>
    </row>
    <row r="44" spans="1:78" ht="32.25" customHeight="1" x14ac:dyDescent="0.25">
      <c r="A44" s="194"/>
      <c r="B44" s="248" t="s">
        <v>5801</v>
      </c>
      <c r="C44" s="249"/>
      <c r="D44" s="249"/>
      <c r="E44" s="249"/>
      <c r="F44" s="249"/>
      <c r="G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50"/>
      <c r="AM44" s="199"/>
      <c r="AN44" s="194"/>
      <c r="AO44" s="195"/>
      <c r="AP44" s="195"/>
      <c r="AQ44" s="194"/>
      <c r="AR44" s="195"/>
      <c r="AS44" s="195"/>
      <c r="AT44" s="199"/>
      <c r="AU44" s="199"/>
      <c r="AV44" s="199"/>
      <c r="AW44" s="199"/>
      <c r="AX44" s="199"/>
      <c r="AY44" s="199"/>
      <c r="AZ44" s="3"/>
      <c r="BA44" s="44"/>
      <c r="BB44" s="44"/>
      <c r="BC44" s="3"/>
      <c r="BD44" s="3"/>
      <c r="BE44" s="10"/>
      <c r="BF44" s="3"/>
      <c r="BG44" s="8"/>
      <c r="BH44" s="10"/>
      <c r="BI44" s="133"/>
      <c r="BJ44" s="19"/>
      <c r="BK44" s="19"/>
      <c r="BL44" s="19"/>
      <c r="BM44" s="19"/>
      <c r="BN44" s="19"/>
      <c r="BO44" s="19"/>
      <c r="BP44" s="19"/>
      <c r="BQ44" s="19"/>
      <c r="BR44" s="19"/>
      <c r="BS44" s="14"/>
      <c r="BT44" s="131"/>
      <c r="BU44" s="14"/>
      <c r="BV44" s="167"/>
      <c r="BW44" s="169"/>
      <c r="BX44" s="169"/>
      <c r="BY44" s="14"/>
    </row>
    <row r="45" spans="1:78" ht="66" customHeight="1" x14ac:dyDescent="0.25">
      <c r="A45" s="13" t="s">
        <v>5041</v>
      </c>
      <c r="B45" s="2" t="s">
        <v>169</v>
      </c>
      <c r="C45" s="10" t="s">
        <v>938</v>
      </c>
      <c r="D45" s="10"/>
      <c r="E45" s="10" t="s">
        <v>938</v>
      </c>
      <c r="F45" s="3" t="s">
        <v>19</v>
      </c>
      <c r="G45" s="3" t="s">
        <v>1034</v>
      </c>
      <c r="H45" s="3" t="s">
        <v>170</v>
      </c>
      <c r="I45" s="3" t="s">
        <v>944</v>
      </c>
      <c r="J45" s="3" t="s">
        <v>944</v>
      </c>
      <c r="K45" s="4" t="s">
        <v>1594</v>
      </c>
      <c r="L45" s="12" t="s">
        <v>2621</v>
      </c>
      <c r="M45" s="4" t="s">
        <v>1116</v>
      </c>
      <c r="N45" s="4" t="s">
        <v>2652</v>
      </c>
      <c r="O45" s="10" t="s">
        <v>2505</v>
      </c>
      <c r="P45" s="10" t="s">
        <v>2676</v>
      </c>
      <c r="Q45" s="4" t="s">
        <v>1595</v>
      </c>
      <c r="R45" s="6"/>
      <c r="S45" s="4" t="s">
        <v>1596</v>
      </c>
      <c r="T45" s="4" t="s">
        <v>1597</v>
      </c>
      <c r="U45" s="10" t="s">
        <v>3007</v>
      </c>
      <c r="V45" s="6"/>
      <c r="W45" s="7" t="s">
        <v>41</v>
      </c>
      <c r="X45" s="3" t="s">
        <v>33</v>
      </c>
      <c r="Y45" s="7" t="s">
        <v>41</v>
      </c>
      <c r="Z45" s="3" t="s">
        <v>24</v>
      </c>
      <c r="AA45" s="7" t="s">
        <v>41</v>
      </c>
      <c r="AB45" s="3" t="s">
        <v>4697</v>
      </c>
      <c r="AC45" s="3" t="s">
        <v>2606</v>
      </c>
      <c r="AD45" s="7" t="s">
        <v>122</v>
      </c>
      <c r="AE45" s="6"/>
      <c r="AF45" s="3" t="s">
        <v>21</v>
      </c>
      <c r="AG45" s="3"/>
      <c r="AH45" s="3" t="s">
        <v>27</v>
      </c>
      <c r="AI45" s="3" t="s">
        <v>28</v>
      </c>
      <c r="AJ45" s="3" t="s">
        <v>3151</v>
      </c>
      <c r="AK45" s="8" t="s">
        <v>3803</v>
      </c>
      <c r="AL45" s="8" t="s">
        <v>3804</v>
      </c>
      <c r="AM45" s="8" t="s">
        <v>3805</v>
      </c>
      <c r="AN45" s="13" t="s">
        <v>3806</v>
      </c>
      <c r="AO45" s="13" t="s">
        <v>3807</v>
      </c>
      <c r="AP45" s="8" t="s">
        <v>5566</v>
      </c>
      <c r="AQ45" s="8" t="s">
        <v>5567</v>
      </c>
      <c r="AR45" s="8" t="s">
        <v>5568</v>
      </c>
      <c r="AS45" s="8" t="s">
        <v>3233</v>
      </c>
      <c r="AT45" s="8" t="s">
        <v>3787</v>
      </c>
      <c r="AU45" s="8" t="s">
        <v>2568</v>
      </c>
      <c r="AV45" s="8" t="s">
        <v>3144</v>
      </c>
      <c r="AW45" s="8" t="s">
        <v>3233</v>
      </c>
      <c r="AX45" s="8"/>
      <c r="AY45" s="8"/>
      <c r="AZ45" s="8" t="s">
        <v>3820</v>
      </c>
      <c r="BA45" s="134" t="s">
        <v>3809</v>
      </c>
      <c r="BB45" s="134" t="s">
        <v>3810</v>
      </c>
      <c r="BC45" s="3" t="s">
        <v>4700</v>
      </c>
      <c r="BD45" s="3" t="s">
        <v>957</v>
      </c>
      <c r="BE45" s="8" t="s">
        <v>3322</v>
      </c>
      <c r="BF45" s="3" t="s">
        <v>3152</v>
      </c>
      <c r="BG45" s="8" t="s">
        <v>3811</v>
      </c>
      <c r="BH45" s="13" t="s">
        <v>3812</v>
      </c>
      <c r="BI45" s="10" t="s">
        <v>4700</v>
      </c>
      <c r="BJ45" s="3" t="s">
        <v>45</v>
      </c>
      <c r="BK45" s="8" t="s">
        <v>4881</v>
      </c>
      <c r="BL45" s="3" t="s">
        <v>3459</v>
      </c>
      <c r="BM45" s="3" t="s">
        <v>21</v>
      </c>
      <c r="BN45" s="3"/>
      <c r="BO45" s="3"/>
      <c r="BP45" s="3" t="s">
        <v>37</v>
      </c>
      <c r="BQ45" s="8" t="s">
        <v>3814</v>
      </c>
      <c r="BR45" s="3" t="s">
        <v>3813</v>
      </c>
      <c r="BS45" s="26" t="s">
        <v>3815</v>
      </c>
      <c r="BT45" s="131" t="s">
        <v>3233</v>
      </c>
      <c r="BU45" s="175" t="s">
        <v>938</v>
      </c>
      <c r="BV45" s="173"/>
      <c r="BW45" s="173" t="s">
        <v>5727</v>
      </c>
      <c r="BX45" s="173" t="s">
        <v>5730</v>
      </c>
      <c r="BY45" s="26"/>
      <c r="BZ45" s="174"/>
    </row>
    <row r="46" spans="1:78" ht="67.150000000000006" customHeight="1" x14ac:dyDescent="0.25">
      <c r="A46" s="13" t="s">
        <v>5042</v>
      </c>
      <c r="B46" s="2" t="s">
        <v>144</v>
      </c>
      <c r="C46" s="10" t="s">
        <v>938</v>
      </c>
      <c r="D46" s="10"/>
      <c r="E46" s="10" t="s">
        <v>938</v>
      </c>
      <c r="F46" s="3" t="s">
        <v>52</v>
      </c>
      <c r="G46" s="3" t="s">
        <v>980</v>
      </c>
      <c r="H46" s="3" t="s">
        <v>145</v>
      </c>
      <c r="I46" s="3" t="s">
        <v>944</v>
      </c>
      <c r="J46" s="3" t="s">
        <v>944</v>
      </c>
      <c r="K46" s="4" t="s">
        <v>1917</v>
      </c>
      <c r="L46" s="5" t="s">
        <v>1918</v>
      </c>
      <c r="M46" s="4" t="s">
        <v>1115</v>
      </c>
      <c r="N46" s="4" t="s">
        <v>2652</v>
      </c>
      <c r="O46" s="10" t="s">
        <v>2505</v>
      </c>
      <c r="P46" s="10" t="s">
        <v>2772</v>
      </c>
      <c r="Q46" s="4" t="s">
        <v>1919</v>
      </c>
      <c r="R46" s="6"/>
      <c r="S46" s="4" t="s">
        <v>1920</v>
      </c>
      <c r="T46" s="4" t="s">
        <v>1921</v>
      </c>
      <c r="U46" s="10" t="s">
        <v>3008</v>
      </c>
      <c r="V46" s="6"/>
      <c r="W46" s="7" t="s">
        <v>146</v>
      </c>
      <c r="X46" s="3" t="s">
        <v>33</v>
      </c>
      <c r="Y46" s="7" t="s">
        <v>146</v>
      </c>
      <c r="Z46" s="3" t="s">
        <v>24</v>
      </c>
      <c r="AA46" s="7" t="s">
        <v>146</v>
      </c>
      <c r="AB46" s="3" t="s">
        <v>2475</v>
      </c>
      <c r="AC46" s="3" t="s">
        <v>3148</v>
      </c>
      <c r="AD46" s="7"/>
      <c r="AE46" s="6"/>
      <c r="AF46" s="7" t="s">
        <v>148</v>
      </c>
      <c r="AG46" s="7" t="s">
        <v>938</v>
      </c>
      <c r="AH46" s="3" t="s">
        <v>27</v>
      </c>
      <c r="AI46" s="3" t="s">
        <v>28</v>
      </c>
      <c r="AJ46" s="3" t="s">
        <v>3151</v>
      </c>
      <c r="AK46" s="8" t="s">
        <v>3803</v>
      </c>
      <c r="AL46" s="8" t="s">
        <v>3857</v>
      </c>
      <c r="AM46" s="8" t="s">
        <v>3858</v>
      </c>
      <c r="AN46" s="13" t="s">
        <v>3859</v>
      </c>
      <c r="AO46" s="10" t="s">
        <v>3233</v>
      </c>
      <c r="AP46" s="3" t="s">
        <v>966</v>
      </c>
      <c r="AQ46" s="8" t="s">
        <v>4571</v>
      </c>
      <c r="AR46" s="3" t="s">
        <v>4179</v>
      </c>
      <c r="AS46" s="3" t="s">
        <v>3233</v>
      </c>
      <c r="AT46" s="8" t="s">
        <v>3787</v>
      </c>
      <c r="AU46" s="8" t="s">
        <v>2568</v>
      </c>
      <c r="AV46" s="8" t="s">
        <v>3144</v>
      </c>
      <c r="AW46" s="8" t="s">
        <v>3233</v>
      </c>
      <c r="AX46" s="8"/>
      <c r="AY46" s="8"/>
      <c r="AZ46" s="3" t="s">
        <v>35</v>
      </c>
      <c r="BA46" s="44">
        <v>37694</v>
      </c>
      <c r="BB46" s="44" t="s">
        <v>3522</v>
      </c>
      <c r="BC46" s="3" t="s">
        <v>3151</v>
      </c>
      <c r="BD46" s="3"/>
      <c r="BE46" s="8" t="s">
        <v>3860</v>
      </c>
      <c r="BF46" s="3" t="s">
        <v>32</v>
      </c>
      <c r="BG46" s="8" t="s">
        <v>3861</v>
      </c>
      <c r="BH46" s="13" t="s">
        <v>3862</v>
      </c>
      <c r="BI46" s="133" t="s">
        <v>32</v>
      </c>
      <c r="BJ46" s="3" t="s">
        <v>45</v>
      </c>
      <c r="BK46" s="8" t="s">
        <v>4175</v>
      </c>
      <c r="BL46" s="3" t="s">
        <v>3459</v>
      </c>
      <c r="BM46" s="3"/>
      <c r="BN46" s="3"/>
      <c r="BO46" s="3"/>
      <c r="BP46" s="3" t="s">
        <v>3279</v>
      </c>
      <c r="BQ46" s="8" t="s">
        <v>3863</v>
      </c>
      <c r="BR46" s="3" t="s">
        <v>3358</v>
      </c>
      <c r="BS46" s="26" t="s">
        <v>3864</v>
      </c>
      <c r="BT46" s="131" t="s">
        <v>3233</v>
      </c>
      <c r="BU46" s="170" t="s">
        <v>938</v>
      </c>
      <c r="BV46" s="171"/>
      <c r="BW46" s="173" t="s">
        <v>5736</v>
      </c>
      <c r="BX46" s="173" t="s">
        <v>5737</v>
      </c>
      <c r="BY46" s="26"/>
      <c r="BZ46" s="174"/>
    </row>
    <row r="47" spans="1:78" ht="81.599999999999994" customHeight="1" x14ac:dyDescent="0.25">
      <c r="A47" s="13" t="s">
        <v>5043</v>
      </c>
      <c r="B47" s="2" t="s">
        <v>507</v>
      </c>
      <c r="C47" s="10" t="s">
        <v>938</v>
      </c>
      <c r="D47" s="10"/>
      <c r="E47" s="10" t="s">
        <v>938</v>
      </c>
      <c r="F47" s="3" t="s">
        <v>19</v>
      </c>
      <c r="G47" s="3" t="s">
        <v>1052</v>
      </c>
      <c r="H47" s="3" t="s">
        <v>508</v>
      </c>
      <c r="I47" s="3" t="s">
        <v>944</v>
      </c>
      <c r="J47" s="3" t="s">
        <v>944</v>
      </c>
      <c r="K47" s="4" t="s">
        <v>2199</v>
      </c>
      <c r="L47" s="12" t="s">
        <v>2633</v>
      </c>
      <c r="M47" s="4" t="s">
        <v>1116</v>
      </c>
      <c r="N47" s="4" t="s">
        <v>2652</v>
      </c>
      <c r="O47" s="10" t="s">
        <v>2505</v>
      </c>
      <c r="P47" s="10" t="s">
        <v>1004</v>
      </c>
      <c r="Q47" s="4" t="s">
        <v>2200</v>
      </c>
      <c r="R47" s="6"/>
      <c r="S47" s="4" t="s">
        <v>2201</v>
      </c>
      <c r="T47" s="4" t="s">
        <v>2202</v>
      </c>
      <c r="U47" s="10" t="s">
        <v>3009</v>
      </c>
      <c r="V47" s="6"/>
      <c r="W47" s="7" t="s">
        <v>292</v>
      </c>
      <c r="X47" s="3" t="s">
        <v>33</v>
      </c>
      <c r="Y47" s="7" t="s">
        <v>292</v>
      </c>
      <c r="Z47" s="3" t="s">
        <v>86</v>
      </c>
      <c r="AA47" s="7" t="s">
        <v>292</v>
      </c>
      <c r="AB47" s="3" t="s">
        <v>4694</v>
      </c>
      <c r="AC47" s="3" t="s">
        <v>2350</v>
      </c>
      <c r="AD47" s="8" t="s">
        <v>2418</v>
      </c>
      <c r="AE47" s="6"/>
      <c r="AF47" s="3" t="s">
        <v>21</v>
      </c>
      <c r="AG47" s="3"/>
      <c r="AH47" s="3" t="s">
        <v>27</v>
      </c>
      <c r="AI47" s="3" t="s">
        <v>28</v>
      </c>
      <c r="AJ47" s="3" t="s">
        <v>3151</v>
      </c>
      <c r="AK47" s="8" t="s">
        <v>3139</v>
      </c>
      <c r="AL47" s="8" t="s">
        <v>5573</v>
      </c>
      <c r="AM47" s="8" t="s">
        <v>5574</v>
      </c>
      <c r="AN47" s="13" t="s">
        <v>3816</v>
      </c>
      <c r="AO47" s="13" t="s">
        <v>3817</v>
      </c>
      <c r="AP47" s="8" t="s">
        <v>3818</v>
      </c>
      <c r="AQ47" s="8" t="s">
        <v>3819</v>
      </c>
      <c r="AR47" s="8" t="s">
        <v>3723</v>
      </c>
      <c r="AS47" s="8" t="s">
        <v>3233</v>
      </c>
      <c r="AT47" s="8" t="s">
        <v>3787</v>
      </c>
      <c r="AU47" s="8" t="s">
        <v>2568</v>
      </c>
      <c r="AV47" s="8" t="s">
        <v>3144</v>
      </c>
      <c r="AW47" s="8" t="s">
        <v>3233</v>
      </c>
      <c r="AX47" s="8"/>
      <c r="AY47" s="8"/>
      <c r="AZ47" s="3" t="s">
        <v>35</v>
      </c>
      <c r="BA47" s="44">
        <v>40836</v>
      </c>
      <c r="BB47" s="44" t="s">
        <v>3821</v>
      </c>
      <c r="BC47" s="3" t="s">
        <v>3151</v>
      </c>
      <c r="BD47" s="3"/>
      <c r="BE47" s="3" t="s">
        <v>32</v>
      </c>
      <c r="BF47" s="3" t="s">
        <v>32</v>
      </c>
      <c r="BG47" s="8" t="s">
        <v>3213</v>
      </c>
      <c r="BH47" s="10" t="s">
        <v>3795</v>
      </c>
      <c r="BI47" s="133" t="s">
        <v>32</v>
      </c>
      <c r="BJ47" s="3" t="s">
        <v>97</v>
      </c>
      <c r="BK47" s="8" t="s">
        <v>3436</v>
      </c>
      <c r="BL47" s="3" t="s">
        <v>3494</v>
      </c>
      <c r="BM47" s="3" t="s">
        <v>21</v>
      </c>
      <c r="BN47" s="3"/>
      <c r="BO47" s="3"/>
      <c r="BP47" s="3" t="s">
        <v>5530</v>
      </c>
      <c r="BQ47" s="8" t="s">
        <v>5683</v>
      </c>
      <c r="BR47" s="3" t="s">
        <v>4470</v>
      </c>
      <c r="BS47" s="26" t="s">
        <v>3822</v>
      </c>
      <c r="BT47" s="131" t="s">
        <v>3233</v>
      </c>
      <c r="BU47" s="170" t="s">
        <v>938</v>
      </c>
      <c r="BV47" s="171"/>
      <c r="BW47" s="173" t="s">
        <v>5695</v>
      </c>
      <c r="BX47" s="173" t="s">
        <v>5738</v>
      </c>
      <c r="BY47" s="26"/>
      <c r="BZ47" s="174">
        <v>3</v>
      </c>
    </row>
    <row r="48" spans="1:78" ht="88.9" customHeight="1" x14ac:dyDescent="0.25">
      <c r="A48" s="13" t="s">
        <v>5044</v>
      </c>
      <c r="B48" s="2" t="s">
        <v>282</v>
      </c>
      <c r="C48" s="10" t="s">
        <v>938</v>
      </c>
      <c r="D48" s="10"/>
      <c r="E48" s="10" t="s">
        <v>938</v>
      </c>
      <c r="F48" s="3" t="s">
        <v>19</v>
      </c>
      <c r="G48" s="3" t="s">
        <v>984</v>
      </c>
      <c r="H48" s="3" t="s">
        <v>283</v>
      </c>
      <c r="I48" s="3" t="s">
        <v>944</v>
      </c>
      <c r="J48" s="3" t="s">
        <v>944</v>
      </c>
      <c r="K48" s="4" t="s">
        <v>1909</v>
      </c>
      <c r="L48" s="5" t="s">
        <v>1764</v>
      </c>
      <c r="M48" s="4" t="s">
        <v>1115</v>
      </c>
      <c r="N48" s="4" t="s">
        <v>2652</v>
      </c>
      <c r="O48" s="10" t="s">
        <v>2505</v>
      </c>
      <c r="P48" s="10" t="s">
        <v>2773</v>
      </c>
      <c r="Q48" s="4" t="s">
        <v>1910</v>
      </c>
      <c r="R48" s="6"/>
      <c r="S48" s="4" t="s">
        <v>1911</v>
      </c>
      <c r="T48" s="4" t="s">
        <v>1912</v>
      </c>
      <c r="U48" s="10" t="s">
        <v>3010</v>
      </c>
      <c r="V48" s="6"/>
      <c r="W48" s="7" t="s">
        <v>124</v>
      </c>
      <c r="X48" s="3" t="s">
        <v>33</v>
      </c>
      <c r="Y48" s="7" t="s">
        <v>124</v>
      </c>
      <c r="Z48" s="3" t="s">
        <v>86</v>
      </c>
      <c r="AA48" s="7" t="s">
        <v>124</v>
      </c>
      <c r="AB48" s="3" t="s">
        <v>4690</v>
      </c>
      <c r="AC48" s="3" t="s">
        <v>228</v>
      </c>
      <c r="AD48" s="7" t="s">
        <v>87</v>
      </c>
      <c r="AE48" s="6"/>
      <c r="AF48" s="3" t="s">
        <v>21</v>
      </c>
      <c r="AG48" s="3"/>
      <c r="AH48" s="3" t="s">
        <v>27</v>
      </c>
      <c r="AI48" s="3" t="s">
        <v>28</v>
      </c>
      <c r="AJ48" s="3" t="s">
        <v>3151</v>
      </c>
      <c r="AK48" s="8" t="s">
        <v>3139</v>
      </c>
      <c r="AL48" s="8" t="s">
        <v>3796</v>
      </c>
      <c r="AM48" s="8" t="s">
        <v>3842</v>
      </c>
      <c r="AN48" s="13" t="s">
        <v>3843</v>
      </c>
      <c r="AO48" s="10" t="s">
        <v>3233</v>
      </c>
      <c r="AP48" s="8" t="s">
        <v>2359</v>
      </c>
      <c r="AQ48" s="8" t="s">
        <v>3844</v>
      </c>
      <c r="AR48" s="8" t="s">
        <v>3845</v>
      </c>
      <c r="AS48" s="8" t="s">
        <v>3233</v>
      </c>
      <c r="AT48" s="8" t="s">
        <v>3787</v>
      </c>
      <c r="AU48" s="8" t="s">
        <v>2568</v>
      </c>
      <c r="AV48" s="8" t="s">
        <v>3144</v>
      </c>
      <c r="AW48" s="8" t="s">
        <v>3233</v>
      </c>
      <c r="AX48" s="8"/>
      <c r="AY48" s="8"/>
      <c r="AZ48" s="8" t="s">
        <v>3846</v>
      </c>
      <c r="BA48" s="134" t="s">
        <v>3847</v>
      </c>
      <c r="BB48" s="134" t="s">
        <v>3848</v>
      </c>
      <c r="BC48" s="3" t="s">
        <v>3151</v>
      </c>
      <c r="BD48" s="3" t="s">
        <v>957</v>
      </c>
      <c r="BE48" s="8" t="s">
        <v>3372</v>
      </c>
      <c r="BF48" s="3" t="s">
        <v>32</v>
      </c>
      <c r="BG48" s="8" t="s">
        <v>3849</v>
      </c>
      <c r="BH48" s="13" t="s">
        <v>3850</v>
      </c>
      <c r="BI48" s="133" t="s">
        <v>32</v>
      </c>
      <c r="BJ48" s="3" t="s">
        <v>45</v>
      </c>
      <c r="BK48" s="8" t="s">
        <v>3458</v>
      </c>
      <c r="BL48" s="3" t="s">
        <v>3459</v>
      </c>
      <c r="BM48" s="3" t="s">
        <v>21</v>
      </c>
      <c r="BN48" s="3"/>
      <c r="BO48" s="3"/>
      <c r="BP48" s="3" t="s">
        <v>21</v>
      </c>
      <c r="BQ48" s="3"/>
      <c r="BR48" s="3"/>
      <c r="BS48" s="26" t="s">
        <v>5650</v>
      </c>
      <c r="BT48" s="131" t="s">
        <v>3233</v>
      </c>
      <c r="BU48" s="170" t="s">
        <v>938</v>
      </c>
      <c r="BV48" s="164"/>
      <c r="BW48" s="173" t="s">
        <v>5727</v>
      </c>
      <c r="BX48" s="173" t="s">
        <v>5730</v>
      </c>
      <c r="BY48" s="26"/>
      <c r="BZ48" s="174">
        <v>3</v>
      </c>
    </row>
    <row r="49" spans="1:78" ht="94.15" customHeight="1" x14ac:dyDescent="0.25">
      <c r="A49" s="13" t="s">
        <v>5045</v>
      </c>
      <c r="B49" s="2" t="s">
        <v>285</v>
      </c>
      <c r="C49" s="10" t="s">
        <v>938</v>
      </c>
      <c r="D49" s="10"/>
      <c r="E49" s="10" t="s">
        <v>938</v>
      </c>
      <c r="F49" s="3" t="s">
        <v>19</v>
      </c>
      <c r="G49" s="3" t="s">
        <v>979</v>
      </c>
      <c r="H49" s="3" t="s">
        <v>286</v>
      </c>
      <c r="I49" s="3" t="s">
        <v>944</v>
      </c>
      <c r="J49" s="3" t="s">
        <v>944</v>
      </c>
      <c r="K49" s="9" t="s">
        <v>2634</v>
      </c>
      <c r="L49" s="12" t="s">
        <v>2635</v>
      </c>
      <c r="M49" s="4" t="s">
        <v>2588</v>
      </c>
      <c r="N49" s="4" t="s">
        <v>2652</v>
      </c>
      <c r="O49" s="10" t="s">
        <v>2654</v>
      </c>
      <c r="P49" s="10" t="s">
        <v>1050</v>
      </c>
      <c r="Q49" s="4" t="s">
        <v>2196</v>
      </c>
      <c r="R49" s="6"/>
      <c r="S49" s="4" t="s">
        <v>2197</v>
      </c>
      <c r="T49" s="4" t="s">
        <v>2198</v>
      </c>
      <c r="U49" s="10" t="s">
        <v>3011</v>
      </c>
      <c r="V49" s="6"/>
      <c r="W49" s="7" t="s">
        <v>121</v>
      </c>
      <c r="X49" s="3" t="s">
        <v>33</v>
      </c>
      <c r="Y49" s="7" t="s">
        <v>121</v>
      </c>
      <c r="Z49" s="3" t="s">
        <v>86</v>
      </c>
      <c r="AA49" s="7" t="s">
        <v>121</v>
      </c>
      <c r="AB49" s="3" t="s">
        <v>4690</v>
      </c>
      <c r="AC49" s="3" t="s">
        <v>228</v>
      </c>
      <c r="AD49" s="7" t="s">
        <v>87</v>
      </c>
      <c r="AE49" s="6"/>
      <c r="AF49" s="3" t="s">
        <v>21</v>
      </c>
      <c r="AG49" s="3"/>
      <c r="AH49" s="3" t="s">
        <v>27</v>
      </c>
      <c r="AI49" s="3" t="s">
        <v>28</v>
      </c>
      <c r="AJ49" s="3" t="s">
        <v>3151</v>
      </c>
      <c r="AK49" s="8" t="s">
        <v>3139</v>
      </c>
      <c r="AL49" s="8" t="s">
        <v>3921</v>
      </c>
      <c r="AM49" s="8" t="s">
        <v>3922</v>
      </c>
      <c r="AN49" s="13" t="s">
        <v>3923</v>
      </c>
      <c r="AO49" s="10" t="s">
        <v>3233</v>
      </c>
      <c r="AP49" s="8" t="s">
        <v>3926</v>
      </c>
      <c r="AQ49" s="8" t="s">
        <v>3927</v>
      </c>
      <c r="AR49" s="8" t="s">
        <v>3723</v>
      </c>
      <c r="AS49" s="8" t="s">
        <v>3233</v>
      </c>
      <c r="AT49" s="8" t="s">
        <v>3787</v>
      </c>
      <c r="AU49" s="8" t="s">
        <v>2568</v>
      </c>
      <c r="AV49" s="8" t="s">
        <v>3144</v>
      </c>
      <c r="AW49" s="8" t="s">
        <v>3233</v>
      </c>
      <c r="AX49" s="8"/>
      <c r="AY49" s="8"/>
      <c r="AZ49" s="8" t="s">
        <v>3846</v>
      </c>
      <c r="BA49" s="134" t="s">
        <v>3924</v>
      </c>
      <c r="BB49" s="134" t="s">
        <v>3925</v>
      </c>
      <c r="BC49" s="3" t="s">
        <v>3151</v>
      </c>
      <c r="BD49" s="3" t="s">
        <v>957</v>
      </c>
      <c r="BE49" s="8" t="s">
        <v>3141</v>
      </c>
      <c r="BF49" s="3" t="s">
        <v>3152</v>
      </c>
      <c r="BG49" s="8" t="s">
        <v>3928</v>
      </c>
      <c r="BH49" s="13" t="s">
        <v>3929</v>
      </c>
      <c r="BI49" s="3" t="s">
        <v>4700</v>
      </c>
      <c r="BJ49" s="3" t="s">
        <v>45</v>
      </c>
      <c r="BK49" s="8" t="s">
        <v>3679</v>
      </c>
      <c r="BL49" s="3" t="s">
        <v>3459</v>
      </c>
      <c r="BM49" s="3" t="s">
        <v>21</v>
      </c>
      <c r="BN49" s="3"/>
      <c r="BO49" s="3"/>
      <c r="BP49" s="3" t="s">
        <v>21</v>
      </c>
      <c r="BQ49" s="3"/>
      <c r="BR49" s="3"/>
      <c r="BS49" s="2" t="s">
        <v>3930</v>
      </c>
      <c r="BT49" s="131" t="s">
        <v>3233</v>
      </c>
      <c r="BU49" s="170" t="s">
        <v>938</v>
      </c>
      <c r="BV49" s="165"/>
      <c r="BW49" s="169" t="s">
        <v>5733</v>
      </c>
      <c r="BX49" s="169" t="s">
        <v>5704</v>
      </c>
      <c r="BY49" s="2"/>
      <c r="BZ49" s="174">
        <v>3</v>
      </c>
    </row>
    <row r="50" spans="1:78" ht="132.6" customHeight="1" x14ac:dyDescent="0.25">
      <c r="A50" s="13" t="s">
        <v>5046</v>
      </c>
      <c r="B50" s="2" t="s">
        <v>263</v>
      </c>
      <c r="C50" s="10" t="s">
        <v>938</v>
      </c>
      <c r="D50" s="10"/>
      <c r="E50" s="10" t="s">
        <v>938</v>
      </c>
      <c r="F50" s="3" t="s">
        <v>52</v>
      </c>
      <c r="G50" s="3" t="s">
        <v>979</v>
      </c>
      <c r="H50" s="3" t="s">
        <v>264</v>
      </c>
      <c r="I50" s="3" t="s">
        <v>944</v>
      </c>
      <c r="J50" s="3" t="s">
        <v>944</v>
      </c>
      <c r="K50" s="4" t="s">
        <v>2311</v>
      </c>
      <c r="L50" s="12" t="s">
        <v>2636</v>
      </c>
      <c r="M50" s="4" t="s">
        <v>1116</v>
      </c>
      <c r="N50" s="4" t="s">
        <v>2652</v>
      </c>
      <c r="O50" s="10" t="s">
        <v>2505</v>
      </c>
      <c r="P50" s="10" t="s">
        <v>2774</v>
      </c>
      <c r="Q50" s="4" t="s">
        <v>2312</v>
      </c>
      <c r="R50" s="6"/>
      <c r="S50" s="4" t="s">
        <v>2313</v>
      </c>
      <c r="T50" s="4" t="s">
        <v>2314</v>
      </c>
      <c r="U50" s="10" t="s">
        <v>3012</v>
      </c>
      <c r="V50" s="6"/>
      <c r="W50" s="7" t="s">
        <v>95</v>
      </c>
      <c r="X50" s="3" t="s">
        <v>33</v>
      </c>
      <c r="Y50" s="7" t="s">
        <v>95</v>
      </c>
      <c r="Z50" s="3" t="s">
        <v>86</v>
      </c>
      <c r="AA50" s="7" t="s">
        <v>95</v>
      </c>
      <c r="AB50" s="3" t="s">
        <v>4690</v>
      </c>
      <c r="AC50" s="3" t="s">
        <v>228</v>
      </c>
      <c r="AD50" s="7" t="s">
        <v>87</v>
      </c>
      <c r="AE50" s="6"/>
      <c r="AF50" s="3" t="s">
        <v>21</v>
      </c>
      <c r="AG50" s="3"/>
      <c r="AH50" s="3" t="s">
        <v>27</v>
      </c>
      <c r="AI50" s="3" t="s">
        <v>28</v>
      </c>
      <c r="AJ50" s="3" t="s">
        <v>3151</v>
      </c>
      <c r="AK50" s="8" t="s">
        <v>3139</v>
      </c>
      <c r="AL50" s="8" t="s">
        <v>3796</v>
      </c>
      <c r="AM50" s="8" t="s">
        <v>3892</v>
      </c>
      <c r="AN50" s="13" t="s">
        <v>3893</v>
      </c>
      <c r="AO50" s="10" t="s">
        <v>3233</v>
      </c>
      <c r="AP50" s="8" t="s">
        <v>5570</v>
      </c>
      <c r="AQ50" s="8" t="s">
        <v>5571</v>
      </c>
      <c r="AR50" s="8" t="s">
        <v>5572</v>
      </c>
      <c r="AS50" s="8" t="s">
        <v>3233</v>
      </c>
      <c r="AT50" s="8" t="s">
        <v>3787</v>
      </c>
      <c r="AU50" s="8" t="s">
        <v>2568</v>
      </c>
      <c r="AV50" s="8" t="s">
        <v>3144</v>
      </c>
      <c r="AW50" s="8" t="s">
        <v>3233</v>
      </c>
      <c r="AX50" s="8"/>
      <c r="AY50" s="8"/>
      <c r="AZ50" s="8" t="s">
        <v>3231</v>
      </c>
      <c r="BA50" s="44">
        <v>41949</v>
      </c>
      <c r="BB50" s="44" t="s">
        <v>3299</v>
      </c>
      <c r="BC50" s="3" t="s">
        <v>3151</v>
      </c>
      <c r="BD50" s="3" t="s">
        <v>957</v>
      </c>
      <c r="BE50" s="3" t="s">
        <v>68</v>
      </c>
      <c r="BF50" s="3" t="s">
        <v>3152</v>
      </c>
      <c r="BG50" s="8" t="s">
        <v>1272</v>
      </c>
      <c r="BH50" s="10" t="s">
        <v>3894</v>
      </c>
      <c r="BI50" s="3" t="s">
        <v>4700</v>
      </c>
      <c r="BJ50" s="3" t="s">
        <v>45</v>
      </c>
      <c r="BK50" s="8" t="s">
        <v>5340</v>
      </c>
      <c r="BL50" s="3" t="s">
        <v>3459</v>
      </c>
      <c r="BM50" s="3" t="s">
        <v>21</v>
      </c>
      <c r="BN50" s="3"/>
      <c r="BO50" s="3"/>
      <c r="BP50" s="3" t="s">
        <v>21</v>
      </c>
      <c r="BQ50" s="3"/>
      <c r="BR50" s="3"/>
      <c r="BS50" s="26" t="s">
        <v>3895</v>
      </c>
      <c r="BT50" s="131" t="s">
        <v>3233</v>
      </c>
      <c r="BU50" s="170" t="s">
        <v>938</v>
      </c>
      <c r="BV50" s="171"/>
      <c r="BW50" s="173" t="s">
        <v>5727</v>
      </c>
      <c r="BX50" s="173" t="s">
        <v>5730</v>
      </c>
      <c r="BY50" s="26"/>
      <c r="BZ50" s="174">
        <v>13</v>
      </c>
    </row>
    <row r="51" spans="1:78" ht="81.599999999999994" customHeight="1" x14ac:dyDescent="0.25">
      <c r="A51" s="13" t="s">
        <v>5047</v>
      </c>
      <c r="B51" s="2" t="s">
        <v>530</v>
      </c>
      <c r="C51" s="10" t="s">
        <v>938</v>
      </c>
      <c r="D51" s="10"/>
      <c r="E51" s="10" t="s">
        <v>938</v>
      </c>
      <c r="F51" s="3" t="s">
        <v>19</v>
      </c>
      <c r="G51" s="3" t="s">
        <v>979</v>
      </c>
      <c r="H51" s="3" t="s">
        <v>531</v>
      </c>
      <c r="I51" s="3" t="s">
        <v>944</v>
      </c>
      <c r="J51" s="3" t="s">
        <v>944</v>
      </c>
      <c r="K51" s="4" t="s">
        <v>1169</v>
      </c>
      <c r="L51" s="5" t="s">
        <v>1170</v>
      </c>
      <c r="M51" s="4" t="s">
        <v>1116</v>
      </c>
      <c r="N51" s="4" t="s">
        <v>2652</v>
      </c>
      <c r="O51" s="10" t="s">
        <v>2505</v>
      </c>
      <c r="P51" s="10" t="s">
        <v>2776</v>
      </c>
      <c r="Q51" s="4" t="s">
        <v>1171</v>
      </c>
      <c r="R51" s="6"/>
      <c r="S51" s="4" t="s">
        <v>1172</v>
      </c>
      <c r="T51" s="4" t="s">
        <v>1173</v>
      </c>
      <c r="U51" s="10" t="s">
        <v>3014</v>
      </c>
      <c r="V51" s="6"/>
      <c r="W51" s="7" t="s">
        <v>504</v>
      </c>
      <c r="X51" s="3" t="s">
        <v>33</v>
      </c>
      <c r="Y51" s="7" t="s">
        <v>504</v>
      </c>
      <c r="Z51" s="3" t="s">
        <v>86</v>
      </c>
      <c r="AA51" s="7" t="s">
        <v>504</v>
      </c>
      <c r="AB51" s="3" t="s">
        <v>2475</v>
      </c>
      <c r="AC51" s="3" t="s">
        <v>3148</v>
      </c>
      <c r="AD51" s="3" t="s">
        <v>21</v>
      </c>
      <c r="AE51" s="6"/>
      <c r="AF51" s="3" t="s">
        <v>21</v>
      </c>
      <c r="AG51" s="3"/>
      <c r="AH51" s="3" t="s">
        <v>27</v>
      </c>
      <c r="AI51" s="3" t="s">
        <v>28</v>
      </c>
      <c r="AJ51" s="3" t="s">
        <v>4700</v>
      </c>
      <c r="AK51" s="3" t="s">
        <v>68</v>
      </c>
      <c r="AL51" s="3" t="s">
        <v>284</v>
      </c>
      <c r="AM51" s="3" t="s">
        <v>3420</v>
      </c>
      <c r="AN51" s="13" t="s">
        <v>3901</v>
      </c>
      <c r="AO51" s="10" t="s">
        <v>3233</v>
      </c>
      <c r="AP51" s="8" t="s">
        <v>3866</v>
      </c>
      <c r="AQ51" s="8" t="s">
        <v>3902</v>
      </c>
      <c r="AR51" s="8" t="s">
        <v>3723</v>
      </c>
      <c r="AS51" s="8" t="s">
        <v>3233</v>
      </c>
      <c r="AT51" s="8" t="s">
        <v>3787</v>
      </c>
      <c r="AU51" s="8" t="s">
        <v>2568</v>
      </c>
      <c r="AV51" s="8" t="s">
        <v>3144</v>
      </c>
      <c r="AW51" s="8" t="s">
        <v>3233</v>
      </c>
      <c r="AX51" s="8"/>
      <c r="AY51" s="8"/>
      <c r="AZ51" s="3" t="s">
        <v>68</v>
      </c>
      <c r="BA51" s="44">
        <v>39447</v>
      </c>
      <c r="BB51" s="3" t="s">
        <v>3420</v>
      </c>
      <c r="BC51" s="3" t="s">
        <v>4700</v>
      </c>
      <c r="BD51" s="3"/>
      <c r="BE51" s="3" t="s">
        <v>963</v>
      </c>
      <c r="BF51" s="3" t="s">
        <v>937</v>
      </c>
      <c r="BG51" s="8" t="s">
        <v>4711</v>
      </c>
      <c r="BH51" s="8" t="s">
        <v>3144</v>
      </c>
      <c r="BI51" s="3" t="s">
        <v>963</v>
      </c>
      <c r="BJ51" s="3" t="s">
        <v>97</v>
      </c>
      <c r="BK51" s="8" t="s">
        <v>3436</v>
      </c>
      <c r="BL51" s="3" t="s">
        <v>3494</v>
      </c>
      <c r="BM51" s="3" t="s">
        <v>21</v>
      </c>
      <c r="BN51" s="3"/>
      <c r="BO51" s="3"/>
      <c r="BP51" s="3" t="s">
        <v>21</v>
      </c>
      <c r="BQ51" s="3"/>
      <c r="BR51" s="3"/>
      <c r="BS51" s="2"/>
      <c r="BT51" s="131" t="s">
        <v>3233</v>
      </c>
      <c r="BU51" s="2"/>
      <c r="BV51" s="165"/>
      <c r="BW51" s="169"/>
      <c r="BX51" s="169"/>
      <c r="BY51" s="2"/>
    </row>
    <row r="52" spans="1:78" ht="79.150000000000006" customHeight="1" x14ac:dyDescent="0.25">
      <c r="A52" s="13" t="s">
        <v>5048</v>
      </c>
      <c r="B52" s="2" t="s">
        <v>550</v>
      </c>
      <c r="C52" s="10" t="s">
        <v>938</v>
      </c>
      <c r="D52" s="10"/>
      <c r="E52" s="10" t="s">
        <v>938</v>
      </c>
      <c r="F52" s="3" t="s">
        <v>52</v>
      </c>
      <c r="G52" s="3" t="s">
        <v>1013</v>
      </c>
      <c r="H52" s="3" t="s">
        <v>551</v>
      </c>
      <c r="I52" s="3" t="s">
        <v>944</v>
      </c>
      <c r="J52" s="3" t="s">
        <v>944</v>
      </c>
      <c r="K52" s="4" t="s">
        <v>1223</v>
      </c>
      <c r="L52" s="5" t="s">
        <v>1224</v>
      </c>
      <c r="M52" s="4" t="s">
        <v>1116</v>
      </c>
      <c r="N52" s="4" t="s">
        <v>2652</v>
      </c>
      <c r="O52" s="10" t="s">
        <v>2505</v>
      </c>
      <c r="P52" s="10" t="s">
        <v>2777</v>
      </c>
      <c r="Q52" s="4" t="s">
        <v>1225</v>
      </c>
      <c r="R52" s="6"/>
      <c r="S52" s="4" t="s">
        <v>1226</v>
      </c>
      <c r="T52" s="4" t="s">
        <v>1227</v>
      </c>
      <c r="U52" s="10" t="s">
        <v>3015</v>
      </c>
      <c r="V52" s="6"/>
      <c r="W52" s="7" t="s">
        <v>121</v>
      </c>
      <c r="X52" s="3" t="s">
        <v>33</v>
      </c>
      <c r="Y52" s="7" t="s">
        <v>121</v>
      </c>
      <c r="Z52" s="3" t="s">
        <v>86</v>
      </c>
      <c r="AA52" s="7" t="s">
        <v>121</v>
      </c>
      <c r="AB52" s="3" t="s">
        <v>2475</v>
      </c>
      <c r="AC52" s="3" t="s">
        <v>3148</v>
      </c>
      <c r="AD52" s="3" t="s">
        <v>21</v>
      </c>
      <c r="AE52" s="6"/>
      <c r="AF52" s="3" t="s">
        <v>21</v>
      </c>
      <c r="AG52" s="3"/>
      <c r="AH52" s="3" t="s">
        <v>27</v>
      </c>
      <c r="AI52" s="3" t="s">
        <v>28</v>
      </c>
      <c r="AJ52" s="3" t="s">
        <v>4700</v>
      </c>
      <c r="AK52" s="3" t="s">
        <v>68</v>
      </c>
      <c r="AL52" s="3" t="s">
        <v>284</v>
      </c>
      <c r="AM52" s="3" t="s">
        <v>3903</v>
      </c>
      <c r="AN52" s="13" t="s">
        <v>3904</v>
      </c>
      <c r="AO52" s="10" t="s">
        <v>3233</v>
      </c>
      <c r="AP52" s="8" t="s">
        <v>3866</v>
      </c>
      <c r="AQ52" s="8" t="s">
        <v>3905</v>
      </c>
      <c r="AR52" s="8" t="s">
        <v>3723</v>
      </c>
      <c r="AS52" s="8" t="s">
        <v>3233</v>
      </c>
      <c r="AT52" s="8" t="s">
        <v>3787</v>
      </c>
      <c r="AU52" s="8" t="s">
        <v>2568</v>
      </c>
      <c r="AV52" s="8" t="s">
        <v>3144</v>
      </c>
      <c r="AW52" s="8" t="s">
        <v>3233</v>
      </c>
      <c r="AX52" s="8"/>
      <c r="AY52" s="8"/>
      <c r="AZ52" s="3" t="s">
        <v>68</v>
      </c>
      <c r="BA52" s="44">
        <v>38969</v>
      </c>
      <c r="BB52" s="3" t="s">
        <v>3903</v>
      </c>
      <c r="BC52" s="3" t="s">
        <v>4700</v>
      </c>
      <c r="BD52" s="3"/>
      <c r="BE52" s="3" t="s">
        <v>963</v>
      </c>
      <c r="BF52" s="3" t="s">
        <v>937</v>
      </c>
      <c r="BG52" s="3" t="s">
        <v>3214</v>
      </c>
      <c r="BH52" s="10" t="s">
        <v>3906</v>
      </c>
      <c r="BI52" s="3" t="s">
        <v>963</v>
      </c>
      <c r="BJ52" s="3" t="s">
        <v>97</v>
      </c>
      <c r="BK52" s="8" t="s">
        <v>3482</v>
      </c>
      <c r="BL52" s="3" t="s">
        <v>3494</v>
      </c>
      <c r="BM52" s="3" t="s">
        <v>21</v>
      </c>
      <c r="BN52" s="3"/>
      <c r="BO52" s="3"/>
      <c r="BP52" s="3" t="s">
        <v>21</v>
      </c>
      <c r="BQ52" s="3"/>
      <c r="BR52" s="3"/>
      <c r="BS52" s="26" t="s">
        <v>3907</v>
      </c>
      <c r="BT52" s="131" t="s">
        <v>3233</v>
      </c>
      <c r="BU52" s="26"/>
      <c r="BV52" s="164"/>
      <c r="BW52" s="169"/>
      <c r="BX52" s="169"/>
      <c r="BY52" s="26"/>
    </row>
    <row r="53" spans="1:78" ht="40.15" customHeight="1" x14ac:dyDescent="0.25">
      <c r="A53" s="13" t="s">
        <v>5049</v>
      </c>
      <c r="B53" s="2" t="s">
        <v>502</v>
      </c>
      <c r="C53" s="10" t="s">
        <v>938</v>
      </c>
      <c r="D53" s="10"/>
      <c r="E53" s="10" t="s">
        <v>938</v>
      </c>
      <c r="F53" s="3" t="s">
        <v>19</v>
      </c>
      <c r="G53" s="3" t="s">
        <v>995</v>
      </c>
      <c r="H53" s="3" t="s">
        <v>503</v>
      </c>
      <c r="I53" s="3" t="s">
        <v>944</v>
      </c>
      <c r="J53" s="3" t="s">
        <v>944</v>
      </c>
      <c r="K53" s="4" t="s">
        <v>1276</v>
      </c>
      <c r="L53" s="12" t="s">
        <v>2622</v>
      </c>
      <c r="M53" s="4" t="s">
        <v>1116</v>
      </c>
      <c r="N53" s="4" t="s">
        <v>2652</v>
      </c>
      <c r="O53" s="10" t="s">
        <v>2505</v>
      </c>
      <c r="P53" s="10" t="s">
        <v>2670</v>
      </c>
      <c r="Q53" s="4" t="s">
        <v>1277</v>
      </c>
      <c r="R53" s="6"/>
      <c r="S53" s="4" t="s">
        <v>1278</v>
      </c>
      <c r="T53" s="4" t="s">
        <v>1279</v>
      </c>
      <c r="U53" s="10" t="s">
        <v>3016</v>
      </c>
      <c r="V53" s="6"/>
      <c r="W53" s="7" t="s">
        <v>210</v>
      </c>
      <c r="X53" s="3" t="s">
        <v>33</v>
      </c>
      <c r="Y53" s="7" t="s">
        <v>109</v>
      </c>
      <c r="Z53" s="3" t="s">
        <v>86</v>
      </c>
      <c r="AA53" s="7" t="s">
        <v>214</v>
      </c>
      <c r="AB53" s="3" t="s">
        <v>2475</v>
      </c>
      <c r="AC53" s="3" t="s">
        <v>3148</v>
      </c>
      <c r="AD53" s="3" t="s">
        <v>21</v>
      </c>
      <c r="AE53" s="6"/>
      <c r="AF53" s="3" t="s">
        <v>21</v>
      </c>
      <c r="AG53" s="3"/>
      <c r="AH53" s="3" t="s">
        <v>27</v>
      </c>
      <c r="AI53" s="3" t="s">
        <v>28</v>
      </c>
      <c r="AJ53" s="3" t="s">
        <v>4700</v>
      </c>
      <c r="AK53" s="3" t="s">
        <v>68</v>
      </c>
      <c r="AL53" s="3" t="s">
        <v>284</v>
      </c>
      <c r="AM53" s="3" t="s">
        <v>3784</v>
      </c>
      <c r="AN53" s="13" t="s">
        <v>3785</v>
      </c>
      <c r="AO53" s="10" t="s">
        <v>3233</v>
      </c>
      <c r="AP53" s="3" t="s">
        <v>2483</v>
      </c>
      <c r="AQ53" s="8" t="s">
        <v>3786</v>
      </c>
      <c r="AR53" s="10" t="s">
        <v>2472</v>
      </c>
      <c r="AS53" s="10"/>
      <c r="AT53" s="8" t="s">
        <v>3787</v>
      </c>
      <c r="AU53" s="8" t="s">
        <v>2568</v>
      </c>
      <c r="AV53" s="8" t="s">
        <v>3144</v>
      </c>
      <c r="AW53" s="8" t="s">
        <v>3233</v>
      </c>
      <c r="AX53" s="8"/>
      <c r="AY53" s="8"/>
      <c r="AZ53" s="3" t="s">
        <v>68</v>
      </c>
      <c r="BA53" s="44">
        <v>40539</v>
      </c>
      <c r="BB53" s="3" t="s">
        <v>3784</v>
      </c>
      <c r="BC53" s="3" t="s">
        <v>4700</v>
      </c>
      <c r="BD53" s="3"/>
      <c r="BE53" s="3" t="s">
        <v>963</v>
      </c>
      <c r="BF53" s="3" t="s">
        <v>937</v>
      </c>
      <c r="BG53" s="3" t="s">
        <v>3215</v>
      </c>
      <c r="BH53" s="10" t="s">
        <v>3788</v>
      </c>
      <c r="BI53" s="3" t="s">
        <v>963</v>
      </c>
      <c r="BJ53" s="3" t="s">
        <v>97</v>
      </c>
      <c r="BK53" s="8" t="s">
        <v>3436</v>
      </c>
      <c r="BL53" s="3" t="s">
        <v>3494</v>
      </c>
      <c r="BM53" s="3" t="s">
        <v>21</v>
      </c>
      <c r="BN53" s="3"/>
      <c r="BO53" s="3"/>
      <c r="BP53" s="3" t="s">
        <v>21</v>
      </c>
      <c r="BQ53" s="3"/>
      <c r="BR53" s="3"/>
      <c r="BS53" s="26" t="s">
        <v>3309</v>
      </c>
      <c r="BT53" s="131" t="s">
        <v>3233</v>
      </c>
      <c r="BU53" s="26"/>
      <c r="BV53" s="164"/>
      <c r="BW53" s="169"/>
      <c r="BX53" s="169"/>
      <c r="BY53" s="26"/>
    </row>
    <row r="54" spans="1:78" ht="40.15" customHeight="1" x14ac:dyDescent="0.25">
      <c r="A54" s="13" t="s">
        <v>5050</v>
      </c>
      <c r="B54" s="2" t="s">
        <v>528</v>
      </c>
      <c r="C54" s="10" t="s">
        <v>938</v>
      </c>
      <c r="D54" s="10"/>
      <c r="E54" s="10" t="s">
        <v>938</v>
      </c>
      <c r="F54" s="3" t="s">
        <v>52</v>
      </c>
      <c r="G54" s="3" t="s">
        <v>1006</v>
      </c>
      <c r="H54" s="3" t="s">
        <v>529</v>
      </c>
      <c r="I54" s="3" t="s">
        <v>944</v>
      </c>
      <c r="J54" s="3" t="s">
        <v>944</v>
      </c>
      <c r="K54" s="4" t="s">
        <v>1400</v>
      </c>
      <c r="L54" s="5" t="s">
        <v>1401</v>
      </c>
      <c r="M54" s="4" t="s">
        <v>1116</v>
      </c>
      <c r="N54" s="4" t="s">
        <v>2652</v>
      </c>
      <c r="O54" s="10" t="s">
        <v>2655</v>
      </c>
      <c r="P54" s="10" t="s">
        <v>2674</v>
      </c>
      <c r="Q54" s="4" t="s">
        <v>1402</v>
      </c>
      <c r="R54" s="6"/>
      <c r="S54" s="4" t="s">
        <v>1403</v>
      </c>
      <c r="T54" s="4" t="s">
        <v>1404</v>
      </c>
      <c r="U54" s="10" t="s">
        <v>3017</v>
      </c>
      <c r="V54" s="6"/>
      <c r="W54" s="7" t="s">
        <v>121</v>
      </c>
      <c r="X54" s="3" t="s">
        <v>33</v>
      </c>
      <c r="Y54" s="7" t="s">
        <v>121</v>
      </c>
      <c r="Z54" s="3" t="s">
        <v>86</v>
      </c>
      <c r="AA54" s="7" t="s">
        <v>121</v>
      </c>
      <c r="AB54" s="3" t="s">
        <v>2475</v>
      </c>
      <c r="AC54" s="3" t="s">
        <v>3148</v>
      </c>
      <c r="AD54" s="3" t="s">
        <v>21</v>
      </c>
      <c r="AE54" s="6"/>
      <c r="AF54" s="3" t="s">
        <v>21</v>
      </c>
      <c r="AG54" s="3"/>
      <c r="AH54" s="3" t="s">
        <v>27</v>
      </c>
      <c r="AI54" s="3" t="s">
        <v>28</v>
      </c>
      <c r="AJ54" s="3" t="s">
        <v>4700</v>
      </c>
      <c r="AK54" s="3" t="s">
        <v>68</v>
      </c>
      <c r="AL54" s="3" t="s">
        <v>284</v>
      </c>
      <c r="AM54" s="3" t="s">
        <v>3784</v>
      </c>
      <c r="AN54" s="13" t="s">
        <v>3917</v>
      </c>
      <c r="AO54" s="10" t="s">
        <v>3233</v>
      </c>
      <c r="AP54" s="8" t="s">
        <v>966</v>
      </c>
      <c r="AQ54" s="8" t="s">
        <v>3918</v>
      </c>
      <c r="AR54" s="3" t="s">
        <v>3919</v>
      </c>
      <c r="AS54" s="3" t="s">
        <v>3233</v>
      </c>
      <c r="AT54" s="8" t="s">
        <v>3787</v>
      </c>
      <c r="AU54" s="8" t="s">
        <v>2568</v>
      </c>
      <c r="AV54" s="8" t="s">
        <v>3144</v>
      </c>
      <c r="AW54" s="8" t="s">
        <v>3233</v>
      </c>
      <c r="AX54" s="8"/>
      <c r="AY54" s="8"/>
      <c r="AZ54" s="3" t="s">
        <v>68</v>
      </c>
      <c r="BA54" s="44">
        <v>39335</v>
      </c>
      <c r="BB54" s="3" t="s">
        <v>3784</v>
      </c>
      <c r="BC54" s="3" t="s">
        <v>4700</v>
      </c>
      <c r="BD54" s="3"/>
      <c r="BE54" s="8" t="s">
        <v>5545</v>
      </c>
      <c r="BF54" s="3" t="s">
        <v>32</v>
      </c>
      <c r="BG54" s="8" t="s">
        <v>5546</v>
      </c>
      <c r="BH54" s="10" t="s">
        <v>3381</v>
      </c>
      <c r="BI54" s="3" t="s">
        <v>32</v>
      </c>
      <c r="BJ54" s="3" t="s">
        <v>97</v>
      </c>
      <c r="BK54" s="8" t="s">
        <v>3829</v>
      </c>
      <c r="BL54" s="3" t="s">
        <v>3494</v>
      </c>
      <c r="BM54" s="3" t="s">
        <v>21</v>
      </c>
      <c r="BN54" s="3"/>
      <c r="BO54" s="3"/>
      <c r="BP54" s="3" t="s">
        <v>21</v>
      </c>
      <c r="BQ54" s="3"/>
      <c r="BR54" s="3"/>
      <c r="BS54" s="26" t="s">
        <v>3920</v>
      </c>
      <c r="BT54" s="131" t="s">
        <v>3233</v>
      </c>
      <c r="BU54" s="26"/>
      <c r="BV54" s="164"/>
      <c r="BW54" s="169"/>
      <c r="BX54" s="169"/>
      <c r="BY54" s="26"/>
    </row>
    <row r="55" spans="1:78" ht="77.45" customHeight="1" x14ac:dyDescent="0.25">
      <c r="A55" s="13" t="s">
        <v>5051</v>
      </c>
      <c r="B55" s="2" t="s">
        <v>522</v>
      </c>
      <c r="C55" s="10" t="s">
        <v>938</v>
      </c>
      <c r="D55" s="10"/>
      <c r="E55" s="10" t="s">
        <v>938</v>
      </c>
      <c r="F55" s="3" t="s">
        <v>19</v>
      </c>
      <c r="G55" s="3" t="s">
        <v>979</v>
      </c>
      <c r="H55" s="3" t="s">
        <v>523</v>
      </c>
      <c r="I55" s="3" t="s">
        <v>944</v>
      </c>
      <c r="J55" s="3" t="s">
        <v>944</v>
      </c>
      <c r="K55" s="9" t="s">
        <v>2623</v>
      </c>
      <c r="L55" s="12" t="s">
        <v>2624</v>
      </c>
      <c r="M55" s="4" t="s">
        <v>2588</v>
      </c>
      <c r="N55" s="4" t="s">
        <v>2652</v>
      </c>
      <c r="O55" s="10" t="s">
        <v>2655</v>
      </c>
      <c r="P55" s="10" t="s">
        <v>2663</v>
      </c>
      <c r="Q55" s="4" t="s">
        <v>1413</v>
      </c>
      <c r="R55" s="6"/>
      <c r="S55" s="4" t="s">
        <v>1414</v>
      </c>
      <c r="T55" s="4" t="s">
        <v>1415</v>
      </c>
      <c r="U55" s="10" t="s">
        <v>3018</v>
      </c>
      <c r="V55" s="6"/>
      <c r="W55" s="7" t="s">
        <v>317</v>
      </c>
      <c r="X55" s="3" t="s">
        <v>33</v>
      </c>
      <c r="Y55" s="7" t="s">
        <v>504</v>
      </c>
      <c r="Z55" s="3" t="s">
        <v>86</v>
      </c>
      <c r="AA55" s="7" t="s">
        <v>504</v>
      </c>
      <c r="AB55" s="3" t="s">
        <v>2475</v>
      </c>
      <c r="AC55" s="3" t="s">
        <v>3148</v>
      </c>
      <c r="AD55" s="3" t="s">
        <v>21</v>
      </c>
      <c r="AE55" s="6"/>
      <c r="AF55" s="3" t="s">
        <v>21</v>
      </c>
      <c r="AG55" s="3"/>
      <c r="AH55" s="3" t="s">
        <v>27</v>
      </c>
      <c r="AI55" s="3" t="s">
        <v>28</v>
      </c>
      <c r="AJ55" s="3" t="s">
        <v>4700</v>
      </c>
      <c r="AK55" s="3" t="s">
        <v>68</v>
      </c>
      <c r="AL55" s="3" t="s">
        <v>149</v>
      </c>
      <c r="AM55" s="3" t="s">
        <v>3826</v>
      </c>
      <c r="AN55" s="13" t="s">
        <v>3827</v>
      </c>
      <c r="AO55" s="10" t="s">
        <v>3233</v>
      </c>
      <c r="AP55" s="8" t="s">
        <v>3818</v>
      </c>
      <c r="AQ55" s="8" t="s">
        <v>3828</v>
      </c>
      <c r="AR55" s="8" t="s">
        <v>3723</v>
      </c>
      <c r="AS55" s="8" t="s">
        <v>3233</v>
      </c>
      <c r="AT55" s="8" t="s">
        <v>3787</v>
      </c>
      <c r="AU55" s="8" t="s">
        <v>2568</v>
      </c>
      <c r="AV55" s="8" t="s">
        <v>3144</v>
      </c>
      <c r="AW55" s="8" t="s">
        <v>3233</v>
      </c>
      <c r="AX55" s="8"/>
      <c r="AY55" s="8"/>
      <c r="AZ55" s="3" t="s">
        <v>68</v>
      </c>
      <c r="BA55" s="44">
        <v>40633</v>
      </c>
      <c r="BB55" s="3" t="s">
        <v>3826</v>
      </c>
      <c r="BC55" s="3" t="s">
        <v>4700</v>
      </c>
      <c r="BD55" s="3"/>
      <c r="BE55" s="3" t="s">
        <v>2400</v>
      </c>
      <c r="BF55" s="3" t="s">
        <v>32</v>
      </c>
      <c r="BG55" s="3" t="s">
        <v>3216</v>
      </c>
      <c r="BH55" s="10" t="s">
        <v>3368</v>
      </c>
      <c r="BI55" s="3" t="s">
        <v>32</v>
      </c>
      <c r="BJ55" s="3" t="s">
        <v>97</v>
      </c>
      <c r="BK55" s="8" t="s">
        <v>3829</v>
      </c>
      <c r="BL55" s="3" t="s">
        <v>3494</v>
      </c>
      <c r="BM55" s="3" t="s">
        <v>21</v>
      </c>
      <c r="BN55" s="3"/>
      <c r="BO55" s="3"/>
      <c r="BP55" s="3" t="s">
        <v>21</v>
      </c>
      <c r="BQ55" s="3"/>
      <c r="BR55" s="3"/>
      <c r="BS55" s="2"/>
      <c r="BT55" s="131" t="s">
        <v>3233</v>
      </c>
      <c r="BU55" s="2"/>
      <c r="BV55" s="165"/>
      <c r="BW55" s="169"/>
      <c r="BX55" s="169"/>
      <c r="BY55" s="2"/>
    </row>
    <row r="56" spans="1:78" ht="83.45" customHeight="1" x14ac:dyDescent="0.25">
      <c r="A56" s="13" t="s">
        <v>5052</v>
      </c>
      <c r="B56" s="2" t="s">
        <v>466</v>
      </c>
      <c r="C56" s="10" t="s">
        <v>938</v>
      </c>
      <c r="D56" s="10"/>
      <c r="E56" s="10" t="s">
        <v>938</v>
      </c>
      <c r="F56" s="3" t="s">
        <v>19</v>
      </c>
      <c r="G56" s="3" t="s">
        <v>979</v>
      </c>
      <c r="H56" s="3" t="s">
        <v>467</v>
      </c>
      <c r="I56" s="3" t="s">
        <v>944</v>
      </c>
      <c r="J56" s="3" t="s">
        <v>944</v>
      </c>
      <c r="K56" s="4" t="s">
        <v>1420</v>
      </c>
      <c r="L56" s="5" t="s">
        <v>1421</v>
      </c>
      <c r="M56" s="4" t="s">
        <v>1115</v>
      </c>
      <c r="N56" s="4" t="s">
        <v>2652</v>
      </c>
      <c r="O56" s="10" t="s">
        <v>2505</v>
      </c>
      <c r="P56" s="10" t="s">
        <v>2762</v>
      </c>
      <c r="Q56" s="4" t="s">
        <v>1422</v>
      </c>
      <c r="R56" s="6"/>
      <c r="S56" s="4" t="s">
        <v>1423</v>
      </c>
      <c r="T56" s="4" t="s">
        <v>1424</v>
      </c>
      <c r="U56" s="10" t="s">
        <v>3019</v>
      </c>
      <c r="V56" s="6"/>
      <c r="W56" s="7" t="s">
        <v>132</v>
      </c>
      <c r="X56" s="3" t="s">
        <v>33</v>
      </c>
      <c r="Y56" s="7" t="s">
        <v>132</v>
      </c>
      <c r="Z56" s="3" t="s">
        <v>86</v>
      </c>
      <c r="AA56" s="7" t="s">
        <v>132</v>
      </c>
      <c r="AB56" s="3" t="s">
        <v>2475</v>
      </c>
      <c r="AC56" s="3" t="s">
        <v>3148</v>
      </c>
      <c r="AD56" s="3" t="s">
        <v>21</v>
      </c>
      <c r="AE56" s="6"/>
      <c r="AF56" s="3" t="s">
        <v>21</v>
      </c>
      <c r="AG56" s="3"/>
      <c r="AH56" s="3" t="s">
        <v>27</v>
      </c>
      <c r="AI56" s="3" t="s">
        <v>28</v>
      </c>
      <c r="AJ56" s="3" t="s">
        <v>3151</v>
      </c>
      <c r="AK56" s="8" t="s">
        <v>3139</v>
      </c>
      <c r="AL56" s="8" t="s">
        <v>3796</v>
      </c>
      <c r="AM56" s="8" t="s">
        <v>3842</v>
      </c>
      <c r="AN56" s="13" t="s">
        <v>3865</v>
      </c>
      <c r="AO56" s="10" t="s">
        <v>3233</v>
      </c>
      <c r="AP56" s="8" t="s">
        <v>3866</v>
      </c>
      <c r="AQ56" s="8" t="s">
        <v>3867</v>
      </c>
      <c r="AR56" s="8" t="s">
        <v>3723</v>
      </c>
      <c r="AS56" s="8" t="s">
        <v>3233</v>
      </c>
      <c r="AT56" s="8" t="s">
        <v>3787</v>
      </c>
      <c r="AU56" s="8" t="s">
        <v>2568</v>
      </c>
      <c r="AV56" s="8" t="s">
        <v>3144</v>
      </c>
      <c r="AW56" s="8" t="s">
        <v>3233</v>
      </c>
      <c r="AX56" s="8"/>
      <c r="AY56" s="8"/>
      <c r="AZ56" s="8" t="s">
        <v>3846</v>
      </c>
      <c r="BA56" s="134" t="s">
        <v>3871</v>
      </c>
      <c r="BB56" s="134" t="s">
        <v>3872</v>
      </c>
      <c r="BC56" s="3" t="s">
        <v>3151</v>
      </c>
      <c r="BD56" s="8" t="s">
        <v>957</v>
      </c>
      <c r="BE56" s="8" t="s">
        <v>3372</v>
      </c>
      <c r="BF56" s="3" t="s">
        <v>32</v>
      </c>
      <c r="BG56" s="8" t="s">
        <v>3868</v>
      </c>
      <c r="BH56" s="13" t="s">
        <v>3869</v>
      </c>
      <c r="BI56" s="3" t="s">
        <v>32</v>
      </c>
      <c r="BJ56" s="3" t="s">
        <v>97</v>
      </c>
      <c r="BK56" s="8" t="s">
        <v>3870</v>
      </c>
      <c r="BL56" s="3" t="s">
        <v>3494</v>
      </c>
      <c r="BM56" s="3" t="s">
        <v>21</v>
      </c>
      <c r="BN56" s="3"/>
      <c r="BO56" s="3"/>
      <c r="BP56" s="3" t="s">
        <v>21</v>
      </c>
      <c r="BQ56" s="3"/>
      <c r="BR56" s="3"/>
      <c r="BS56" s="26" t="s">
        <v>3873</v>
      </c>
      <c r="BT56" s="131" t="s">
        <v>3233</v>
      </c>
      <c r="BU56" s="170" t="s">
        <v>938</v>
      </c>
      <c r="BV56" s="164"/>
      <c r="BW56" s="169" t="s">
        <v>5723</v>
      </c>
      <c r="BX56" s="169" t="s">
        <v>5724</v>
      </c>
      <c r="BY56" s="26"/>
      <c r="BZ56" s="174"/>
    </row>
    <row r="57" spans="1:78" ht="53.45" customHeight="1" x14ac:dyDescent="0.25">
      <c r="A57" s="13" t="s">
        <v>5053</v>
      </c>
      <c r="B57" s="2" t="s">
        <v>555</v>
      </c>
      <c r="C57" s="10" t="s">
        <v>938</v>
      </c>
      <c r="D57" s="10"/>
      <c r="E57" s="10" t="s">
        <v>938</v>
      </c>
      <c r="F57" s="3" t="s">
        <v>19</v>
      </c>
      <c r="G57" s="3" t="s">
        <v>1028</v>
      </c>
      <c r="H57" s="3" t="s">
        <v>556</v>
      </c>
      <c r="I57" s="3" t="s">
        <v>944</v>
      </c>
      <c r="J57" s="3" t="s">
        <v>944</v>
      </c>
      <c r="K57" s="9" t="s">
        <v>2625</v>
      </c>
      <c r="L57" s="12" t="s">
        <v>2626</v>
      </c>
      <c r="M57" s="4" t="s">
        <v>2499</v>
      </c>
      <c r="N57" s="4" t="s">
        <v>2652</v>
      </c>
      <c r="O57" s="10" t="s">
        <v>2505</v>
      </c>
      <c r="P57" s="10" t="s">
        <v>2778</v>
      </c>
      <c r="Q57" s="4" t="s">
        <v>1510</v>
      </c>
      <c r="R57" s="6"/>
      <c r="S57" s="4" t="s">
        <v>1511</v>
      </c>
      <c r="T57" s="4" t="s">
        <v>21</v>
      </c>
      <c r="U57" s="10" t="s">
        <v>3020</v>
      </c>
      <c r="V57" s="6"/>
      <c r="W57" s="7" t="s">
        <v>87</v>
      </c>
      <c r="X57" s="3" t="s">
        <v>33</v>
      </c>
      <c r="Y57" s="7" t="s">
        <v>87</v>
      </c>
      <c r="Z57" s="3" t="s">
        <v>86</v>
      </c>
      <c r="AA57" s="7" t="s">
        <v>59</v>
      </c>
      <c r="AB57" s="3" t="s">
        <v>2475</v>
      </c>
      <c r="AC57" s="3" t="s">
        <v>3148</v>
      </c>
      <c r="AD57" s="3" t="s">
        <v>21</v>
      </c>
      <c r="AE57" s="6"/>
      <c r="AF57" s="3" t="s">
        <v>21</v>
      </c>
      <c r="AG57" s="3"/>
      <c r="AH57" s="3" t="s">
        <v>27</v>
      </c>
      <c r="AI57" s="3" t="s">
        <v>28</v>
      </c>
      <c r="AJ57" s="3" t="s">
        <v>3151</v>
      </c>
      <c r="AK57" s="8" t="s">
        <v>3139</v>
      </c>
      <c r="AL57" s="8" t="s">
        <v>3796</v>
      </c>
      <c r="AM57" s="8" t="s">
        <v>3908</v>
      </c>
      <c r="AN57" s="13" t="s">
        <v>3909</v>
      </c>
      <c r="AO57" s="10" t="s">
        <v>3233</v>
      </c>
      <c r="AP57" s="8" t="s">
        <v>3910</v>
      </c>
      <c r="AQ57" s="8" t="s">
        <v>3911</v>
      </c>
      <c r="AR57" s="8" t="s">
        <v>3912</v>
      </c>
      <c r="AS57" s="8" t="s">
        <v>3233</v>
      </c>
      <c r="AT57" s="8" t="s">
        <v>3787</v>
      </c>
      <c r="AU57" s="8" t="s">
        <v>2568</v>
      </c>
      <c r="AV57" s="8" t="s">
        <v>3144</v>
      </c>
      <c r="AW57" s="8" t="s">
        <v>3233</v>
      </c>
      <c r="AX57" s="8"/>
      <c r="AY57" s="8"/>
      <c r="AZ57" s="3" t="s">
        <v>35</v>
      </c>
      <c r="BA57" s="44">
        <v>40358</v>
      </c>
      <c r="BB57" s="44" t="s">
        <v>3913</v>
      </c>
      <c r="BC57" s="3" t="s">
        <v>3151</v>
      </c>
      <c r="BD57" s="3"/>
      <c r="BE57" s="3" t="s">
        <v>963</v>
      </c>
      <c r="BF57" s="3" t="s">
        <v>937</v>
      </c>
      <c r="BG57" s="3" t="s">
        <v>3217</v>
      </c>
      <c r="BH57" s="10" t="s">
        <v>3914</v>
      </c>
      <c r="BI57" s="133" t="s">
        <v>963</v>
      </c>
      <c r="BJ57" s="3" t="s">
        <v>97</v>
      </c>
      <c r="BK57" s="8" t="s">
        <v>3482</v>
      </c>
      <c r="BL57" s="3" t="s">
        <v>3494</v>
      </c>
      <c r="BM57" s="3" t="s">
        <v>21</v>
      </c>
      <c r="BN57" s="3"/>
      <c r="BO57" s="3"/>
      <c r="BP57" s="3" t="s">
        <v>21</v>
      </c>
      <c r="BQ57" s="3"/>
      <c r="BR57" s="3"/>
      <c r="BS57" s="26" t="s">
        <v>3915</v>
      </c>
      <c r="BT57" s="131" t="s">
        <v>3233</v>
      </c>
      <c r="BU57" s="26"/>
      <c r="BV57" s="164"/>
      <c r="BW57" s="169"/>
      <c r="BX57" s="169"/>
      <c r="BY57" s="26"/>
    </row>
    <row r="58" spans="1:78" ht="57" customHeight="1" x14ac:dyDescent="0.25">
      <c r="A58" s="13" t="s">
        <v>5054</v>
      </c>
      <c r="B58" s="2" t="s">
        <v>486</v>
      </c>
      <c r="C58" s="10" t="s">
        <v>938</v>
      </c>
      <c r="D58" s="10"/>
      <c r="E58" s="10" t="s">
        <v>938</v>
      </c>
      <c r="F58" s="3" t="s">
        <v>19</v>
      </c>
      <c r="G58" s="3" t="s">
        <v>1030</v>
      </c>
      <c r="H58" s="3" t="s">
        <v>487</v>
      </c>
      <c r="I58" s="3" t="s">
        <v>944</v>
      </c>
      <c r="J58" s="3" t="s">
        <v>944</v>
      </c>
      <c r="K58" s="4" t="s">
        <v>1556</v>
      </c>
      <c r="L58" s="5" t="s">
        <v>488</v>
      </c>
      <c r="M58" s="4" t="s">
        <v>1116</v>
      </c>
      <c r="N58" s="4" t="s">
        <v>2652</v>
      </c>
      <c r="O58" s="10" t="s">
        <v>2505</v>
      </c>
      <c r="P58" s="10" t="s">
        <v>1050</v>
      </c>
      <c r="Q58" s="4" t="s">
        <v>1557</v>
      </c>
      <c r="R58" s="6"/>
      <c r="S58" s="4" t="s">
        <v>1558</v>
      </c>
      <c r="T58" s="4" t="s">
        <v>1559</v>
      </c>
      <c r="U58" s="10" t="s">
        <v>3021</v>
      </c>
      <c r="V58" s="6"/>
      <c r="W58" s="7" t="s">
        <v>206</v>
      </c>
      <c r="X58" s="3" t="s">
        <v>33</v>
      </c>
      <c r="Y58" s="7" t="s">
        <v>489</v>
      </c>
      <c r="Z58" s="3" t="s">
        <v>86</v>
      </c>
      <c r="AA58" s="7" t="s">
        <v>490</v>
      </c>
      <c r="AB58" s="3" t="s">
        <v>2475</v>
      </c>
      <c r="AC58" s="3" t="s">
        <v>3148</v>
      </c>
      <c r="AD58" s="3" t="s">
        <v>21</v>
      </c>
      <c r="AE58" s="6"/>
      <c r="AF58" s="7" t="s">
        <v>491</v>
      </c>
      <c r="AG58" s="7" t="s">
        <v>938</v>
      </c>
      <c r="AH58" s="3" t="s">
        <v>27</v>
      </c>
      <c r="AI58" s="3" t="s">
        <v>28</v>
      </c>
      <c r="AJ58" s="3" t="s">
        <v>3151</v>
      </c>
      <c r="AK58" s="8" t="s">
        <v>3139</v>
      </c>
      <c r="AL58" s="8" t="s">
        <v>3796</v>
      </c>
      <c r="AM58" s="8" t="s">
        <v>3874</v>
      </c>
      <c r="AN58" s="13" t="s">
        <v>3875</v>
      </c>
      <c r="AO58" s="10" t="s">
        <v>3233</v>
      </c>
      <c r="AP58" s="3" t="s">
        <v>3876</v>
      </c>
      <c r="AQ58" s="8" t="s">
        <v>3877</v>
      </c>
      <c r="AR58" s="10" t="s">
        <v>2472</v>
      </c>
      <c r="AS58" s="10" t="s">
        <v>3233</v>
      </c>
      <c r="AT58" s="8" t="s">
        <v>3783</v>
      </c>
      <c r="AU58" s="8" t="s">
        <v>2568</v>
      </c>
      <c r="AV58" s="8" t="s">
        <v>3144</v>
      </c>
      <c r="AW58" s="8" t="s">
        <v>3233</v>
      </c>
      <c r="AX58" s="8"/>
      <c r="AY58" s="8"/>
      <c r="AZ58" s="3" t="s">
        <v>35</v>
      </c>
      <c r="BA58" s="44">
        <v>42357</v>
      </c>
      <c r="BB58" s="44" t="s">
        <v>3878</v>
      </c>
      <c r="BC58" s="3" t="s">
        <v>3151</v>
      </c>
      <c r="BD58" s="3"/>
      <c r="BE58" s="3" t="s">
        <v>2492</v>
      </c>
      <c r="BF58" s="3" t="s">
        <v>32</v>
      </c>
      <c r="BG58" s="8" t="s">
        <v>3230</v>
      </c>
      <c r="BH58" s="10" t="s">
        <v>3368</v>
      </c>
      <c r="BI58" s="3" t="s">
        <v>32</v>
      </c>
      <c r="BJ58" s="3" t="s">
        <v>45</v>
      </c>
      <c r="BK58" s="8" t="s">
        <v>4175</v>
      </c>
      <c r="BL58" s="3" t="s">
        <v>3459</v>
      </c>
      <c r="BM58" s="3" t="s">
        <v>21</v>
      </c>
      <c r="BN58" s="3"/>
      <c r="BO58" s="3"/>
      <c r="BP58" s="3" t="s">
        <v>3880</v>
      </c>
      <c r="BQ58" s="8" t="s">
        <v>3863</v>
      </c>
      <c r="BR58" s="3" t="s">
        <v>3358</v>
      </c>
      <c r="BS58" s="26" t="s">
        <v>3879</v>
      </c>
      <c r="BT58" s="131" t="s">
        <v>3233</v>
      </c>
      <c r="BU58" s="170" t="s">
        <v>938</v>
      </c>
      <c r="BV58" s="164"/>
      <c r="BW58" s="173" t="s">
        <v>5727</v>
      </c>
      <c r="BX58" s="173" t="s">
        <v>5730</v>
      </c>
      <c r="BY58" s="26"/>
      <c r="BZ58" s="174">
        <v>3</v>
      </c>
    </row>
    <row r="59" spans="1:78" ht="63.6" customHeight="1" x14ac:dyDescent="0.25">
      <c r="A59" s="13" t="s">
        <v>5055</v>
      </c>
      <c r="B59" s="2" t="s">
        <v>610</v>
      </c>
      <c r="C59" s="10" t="s">
        <v>938</v>
      </c>
      <c r="D59" s="10"/>
      <c r="E59" s="10" t="s">
        <v>938</v>
      </c>
      <c r="F59" s="3" t="s">
        <v>19</v>
      </c>
      <c r="G59" s="3" t="s">
        <v>981</v>
      </c>
      <c r="H59" s="3" t="s">
        <v>611</v>
      </c>
      <c r="I59" s="3" t="s">
        <v>944</v>
      </c>
      <c r="J59" s="3" t="s">
        <v>944</v>
      </c>
      <c r="K59" s="9" t="s">
        <v>2627</v>
      </c>
      <c r="L59" s="12" t="s">
        <v>2628</v>
      </c>
      <c r="M59" s="4" t="s">
        <v>2573</v>
      </c>
      <c r="N59" s="4" t="s">
        <v>2652</v>
      </c>
      <c r="O59" s="10" t="s">
        <v>2505</v>
      </c>
      <c r="P59" s="10" t="s">
        <v>2779</v>
      </c>
      <c r="Q59" s="4" t="s">
        <v>1650</v>
      </c>
      <c r="R59" s="6"/>
      <c r="S59" s="4" t="s">
        <v>1651</v>
      </c>
      <c r="T59" s="4" t="s">
        <v>1652</v>
      </c>
      <c r="U59" s="10" t="s">
        <v>3022</v>
      </c>
      <c r="V59" s="6"/>
      <c r="W59" s="7" t="s">
        <v>292</v>
      </c>
      <c r="X59" s="3" t="s">
        <v>33</v>
      </c>
      <c r="Y59" s="7" t="s">
        <v>195</v>
      </c>
      <c r="Z59" s="3" t="s">
        <v>86</v>
      </c>
      <c r="AA59" s="7" t="s">
        <v>195</v>
      </c>
      <c r="AB59" s="3" t="s">
        <v>2475</v>
      </c>
      <c r="AC59" s="3" t="s">
        <v>3148</v>
      </c>
      <c r="AD59" s="3" t="s">
        <v>21</v>
      </c>
      <c r="AE59" s="6"/>
      <c r="AF59" s="3" t="s">
        <v>21</v>
      </c>
      <c r="AG59" s="3"/>
      <c r="AH59" s="3" t="s">
        <v>27</v>
      </c>
      <c r="AI59" s="3" t="s">
        <v>28</v>
      </c>
      <c r="AJ59" s="3" t="s">
        <v>3151</v>
      </c>
      <c r="AK59" s="8" t="s">
        <v>3139</v>
      </c>
      <c r="AL59" s="8" t="s">
        <v>3830</v>
      </c>
      <c r="AM59" s="8" t="s">
        <v>3831</v>
      </c>
      <c r="AN59" s="13" t="s">
        <v>3832</v>
      </c>
      <c r="AO59" s="10" t="s">
        <v>3233</v>
      </c>
      <c r="AP59" s="3" t="s">
        <v>3164</v>
      </c>
      <c r="AQ59" s="8" t="s">
        <v>3834</v>
      </c>
      <c r="AR59" s="3" t="s">
        <v>3833</v>
      </c>
      <c r="AS59" s="3" t="s">
        <v>3233</v>
      </c>
      <c r="AT59" s="8" t="s">
        <v>3783</v>
      </c>
      <c r="AU59" s="8" t="s">
        <v>2568</v>
      </c>
      <c r="AV59" s="8" t="s">
        <v>3144</v>
      </c>
      <c r="AW59" s="8" t="s">
        <v>3233</v>
      </c>
      <c r="AX59" s="8"/>
      <c r="AY59" s="8"/>
      <c r="AZ59" s="3" t="s">
        <v>35</v>
      </c>
      <c r="BA59" s="44">
        <v>43026</v>
      </c>
      <c r="BB59" s="44" t="s">
        <v>3835</v>
      </c>
      <c r="BC59" s="3" t="s">
        <v>3151</v>
      </c>
      <c r="BD59" s="3"/>
      <c r="BE59" s="3" t="s">
        <v>32</v>
      </c>
      <c r="BF59" s="3" t="s">
        <v>32</v>
      </c>
      <c r="BG59" s="44">
        <v>43026</v>
      </c>
      <c r="BH59" s="44" t="s">
        <v>3835</v>
      </c>
      <c r="BI59" s="3" t="s">
        <v>32</v>
      </c>
      <c r="BJ59" s="3" t="s">
        <v>97</v>
      </c>
      <c r="BK59" s="8" t="s">
        <v>3436</v>
      </c>
      <c r="BL59" s="3" t="s">
        <v>3494</v>
      </c>
      <c r="BM59" s="3" t="s">
        <v>21</v>
      </c>
      <c r="BN59" s="3"/>
      <c r="BO59" s="3"/>
      <c r="BP59" s="3" t="s">
        <v>5530</v>
      </c>
      <c r="BQ59" s="8" t="s">
        <v>5531</v>
      </c>
      <c r="BR59" s="3" t="s">
        <v>4470</v>
      </c>
      <c r="BS59" s="26" t="s">
        <v>3309</v>
      </c>
      <c r="BT59" s="131" t="s">
        <v>3233</v>
      </c>
      <c r="BU59" s="170" t="s">
        <v>938</v>
      </c>
      <c r="BV59" s="171"/>
      <c r="BW59" s="172" t="s">
        <v>5731</v>
      </c>
      <c r="BX59" s="173" t="s">
        <v>5732</v>
      </c>
      <c r="BY59" s="26"/>
      <c r="BZ59" s="174">
        <v>7</v>
      </c>
    </row>
    <row r="60" spans="1:78" ht="52.15" customHeight="1" x14ac:dyDescent="0.25">
      <c r="A60" s="13" t="s">
        <v>5056</v>
      </c>
      <c r="B60" s="2" t="s">
        <v>480</v>
      </c>
      <c r="C60" s="10" t="s">
        <v>938</v>
      </c>
      <c r="D60" s="10"/>
      <c r="E60" s="10" t="s">
        <v>938</v>
      </c>
      <c r="F60" s="3" t="s">
        <v>52</v>
      </c>
      <c r="G60" s="3" t="s">
        <v>1030</v>
      </c>
      <c r="H60" s="3" t="s">
        <v>481</v>
      </c>
      <c r="I60" s="3" t="s">
        <v>944</v>
      </c>
      <c r="J60" s="3" t="s">
        <v>944</v>
      </c>
      <c r="K60" s="4" t="s">
        <v>1653</v>
      </c>
      <c r="L60" s="5" t="s">
        <v>1654</v>
      </c>
      <c r="M60" s="4" t="s">
        <v>1115</v>
      </c>
      <c r="N60" s="4" t="s">
        <v>2652</v>
      </c>
      <c r="O60" s="10" t="s">
        <v>2655</v>
      </c>
      <c r="P60" s="10" t="s">
        <v>2674</v>
      </c>
      <c r="Q60" s="4" t="s">
        <v>1655</v>
      </c>
      <c r="R60" s="6"/>
      <c r="S60" s="4" t="s">
        <v>1656</v>
      </c>
      <c r="T60" s="4" t="s">
        <v>1657</v>
      </c>
      <c r="U60" s="10" t="e">
        <v>#N/A</v>
      </c>
      <c r="V60" s="6"/>
      <c r="W60" s="7" t="s">
        <v>105</v>
      </c>
      <c r="X60" s="3" t="s">
        <v>33</v>
      </c>
      <c r="Y60" s="7" t="s">
        <v>105</v>
      </c>
      <c r="Z60" s="3" t="s">
        <v>86</v>
      </c>
      <c r="AA60" s="7" t="s">
        <v>105</v>
      </c>
      <c r="AB60" s="3" t="s">
        <v>2475</v>
      </c>
      <c r="AC60" s="3" t="s">
        <v>3148</v>
      </c>
      <c r="AD60" s="3" t="s">
        <v>21</v>
      </c>
      <c r="AE60" s="6"/>
      <c r="AF60" s="3" t="s">
        <v>21</v>
      </c>
      <c r="AG60" s="3"/>
      <c r="AH60" s="3" t="s">
        <v>27</v>
      </c>
      <c r="AI60" s="3" t="s">
        <v>28</v>
      </c>
      <c r="AJ60" s="3" t="s">
        <v>4700</v>
      </c>
      <c r="AK60" s="3" t="s">
        <v>68</v>
      </c>
      <c r="AL60" s="3" t="s">
        <v>284</v>
      </c>
      <c r="AM60" s="3" t="s">
        <v>3781</v>
      </c>
      <c r="AN60" s="13" t="s">
        <v>3782</v>
      </c>
      <c r="AO60" s="10" t="s">
        <v>3233</v>
      </c>
      <c r="AP60" s="8" t="s">
        <v>2485</v>
      </c>
      <c r="AQ60" s="8" t="s">
        <v>4576</v>
      </c>
      <c r="AR60" s="13" t="s">
        <v>4089</v>
      </c>
      <c r="AS60" s="13" t="s">
        <v>3233</v>
      </c>
      <c r="AT60" s="8" t="s">
        <v>3783</v>
      </c>
      <c r="AU60" s="8" t="s">
        <v>2568</v>
      </c>
      <c r="AV60" s="8" t="s">
        <v>3144</v>
      </c>
      <c r="AW60" s="8" t="s">
        <v>3233</v>
      </c>
      <c r="AX60" s="8"/>
      <c r="AY60" s="8"/>
      <c r="AZ60" s="3" t="s">
        <v>68</v>
      </c>
      <c r="BA60" s="44">
        <v>37746</v>
      </c>
      <c r="BB60" s="3" t="s">
        <v>3781</v>
      </c>
      <c r="BC60" s="3" t="s">
        <v>4700</v>
      </c>
      <c r="BD60" s="3"/>
      <c r="BE60" s="3" t="s">
        <v>963</v>
      </c>
      <c r="BF60" s="3" t="s">
        <v>937</v>
      </c>
      <c r="BG60" s="3" t="s">
        <v>3195</v>
      </c>
      <c r="BH60" s="8" t="s">
        <v>3144</v>
      </c>
      <c r="BI60" s="133" t="s">
        <v>963</v>
      </c>
      <c r="BJ60" s="3" t="s">
        <v>97</v>
      </c>
      <c r="BK60" s="8" t="s">
        <v>3436</v>
      </c>
      <c r="BL60" s="3" t="s">
        <v>3494</v>
      </c>
      <c r="BM60" s="3" t="s">
        <v>21</v>
      </c>
      <c r="BN60" s="3"/>
      <c r="BO60" s="3"/>
      <c r="BP60" s="3" t="s">
        <v>21</v>
      </c>
      <c r="BQ60" s="3"/>
      <c r="BR60" s="3"/>
      <c r="BS60" s="2"/>
      <c r="BT60" s="131" t="s">
        <v>3233</v>
      </c>
      <c r="BU60" s="2"/>
      <c r="BV60" s="165"/>
      <c r="BW60" s="169"/>
      <c r="BX60" s="169"/>
      <c r="BY60" s="2"/>
    </row>
    <row r="61" spans="1:78" ht="40.15" customHeight="1" x14ac:dyDescent="0.25">
      <c r="A61" s="13" t="s">
        <v>5057</v>
      </c>
      <c r="B61" s="2" t="s">
        <v>590</v>
      </c>
      <c r="C61" s="10" t="s">
        <v>938</v>
      </c>
      <c r="D61" s="10"/>
      <c r="E61" s="10" t="s">
        <v>938</v>
      </c>
      <c r="F61" s="3" t="s">
        <v>19</v>
      </c>
      <c r="G61" s="3" t="s">
        <v>984</v>
      </c>
      <c r="H61" s="3" t="s">
        <v>591</v>
      </c>
      <c r="I61" s="3" t="s">
        <v>944</v>
      </c>
      <c r="J61" s="3" t="s">
        <v>944</v>
      </c>
      <c r="K61" s="4" t="s">
        <v>1667</v>
      </c>
      <c r="L61" s="5" t="s">
        <v>1668</v>
      </c>
      <c r="M61" s="4" t="s">
        <v>1116</v>
      </c>
      <c r="N61" s="4" t="s">
        <v>2652</v>
      </c>
      <c r="O61" s="10" t="s">
        <v>2654</v>
      </c>
      <c r="P61" s="10" t="s">
        <v>2780</v>
      </c>
      <c r="Q61" s="4" t="s">
        <v>1669</v>
      </c>
      <c r="R61" s="6"/>
      <c r="S61" s="4" t="s">
        <v>1670</v>
      </c>
      <c r="T61" s="4" t="s">
        <v>1671</v>
      </c>
      <c r="U61" s="10" t="s">
        <v>3023</v>
      </c>
      <c r="V61" s="6"/>
      <c r="W61" s="7" t="s">
        <v>132</v>
      </c>
      <c r="X61" s="3" t="s">
        <v>33</v>
      </c>
      <c r="Y61" s="7" t="s">
        <v>132</v>
      </c>
      <c r="Z61" s="3" t="s">
        <v>86</v>
      </c>
      <c r="AA61" s="7" t="s">
        <v>132</v>
      </c>
      <c r="AB61" s="3" t="s">
        <v>2475</v>
      </c>
      <c r="AC61" s="3" t="s">
        <v>3148</v>
      </c>
      <c r="AD61" s="3" t="s">
        <v>21</v>
      </c>
      <c r="AE61" s="6"/>
      <c r="AF61" s="3" t="s">
        <v>21</v>
      </c>
      <c r="AG61" s="3"/>
      <c r="AH61" s="3" t="s">
        <v>27</v>
      </c>
      <c r="AI61" s="3" t="s">
        <v>28</v>
      </c>
      <c r="AJ61" s="3" t="s">
        <v>4700</v>
      </c>
      <c r="AK61" s="8" t="s">
        <v>2644</v>
      </c>
      <c r="AL61" s="8" t="s">
        <v>3836</v>
      </c>
      <c r="AM61" s="8" t="s">
        <v>3837</v>
      </c>
      <c r="AN61" s="13" t="s">
        <v>3838</v>
      </c>
      <c r="AO61" s="10" t="s">
        <v>3233</v>
      </c>
      <c r="AP61" s="3" t="s">
        <v>3164</v>
      </c>
      <c r="AQ61" s="8" t="s">
        <v>3839</v>
      </c>
      <c r="AR61" s="3" t="s">
        <v>3840</v>
      </c>
      <c r="AS61" s="3"/>
      <c r="AT61" s="8" t="s">
        <v>3783</v>
      </c>
      <c r="AU61" s="8" t="s">
        <v>2568</v>
      </c>
      <c r="AV61" s="8" t="s">
        <v>3144</v>
      </c>
      <c r="AW61" s="8" t="s">
        <v>3233</v>
      </c>
      <c r="AX61" s="8"/>
      <c r="AY61" s="8"/>
      <c r="AZ61" s="3" t="s">
        <v>68</v>
      </c>
      <c r="BA61" s="44">
        <v>36983</v>
      </c>
      <c r="BB61" s="44" t="s">
        <v>3522</v>
      </c>
      <c r="BC61" s="3" t="s">
        <v>4700</v>
      </c>
      <c r="BD61" s="3"/>
      <c r="BE61" s="3" t="s">
        <v>937</v>
      </c>
      <c r="BF61" s="3" t="s">
        <v>937</v>
      </c>
      <c r="BG61" s="3" t="s">
        <v>3218</v>
      </c>
      <c r="BH61" s="10" t="s">
        <v>3353</v>
      </c>
      <c r="BI61" s="3" t="s">
        <v>937</v>
      </c>
      <c r="BJ61" s="3" t="s">
        <v>97</v>
      </c>
      <c r="BK61" s="8" t="s">
        <v>3436</v>
      </c>
      <c r="BL61" s="3" t="s">
        <v>3494</v>
      </c>
      <c r="BM61" s="3" t="s">
        <v>21</v>
      </c>
      <c r="BN61" s="3"/>
      <c r="BO61" s="3"/>
      <c r="BP61" s="3" t="s">
        <v>21</v>
      </c>
      <c r="BQ61" s="3"/>
      <c r="BR61" s="3"/>
      <c r="BS61" s="26" t="s">
        <v>3841</v>
      </c>
      <c r="BT61" s="131" t="s">
        <v>3233</v>
      </c>
      <c r="BU61" s="26"/>
      <c r="BV61" s="164"/>
      <c r="BW61" s="169"/>
      <c r="BX61" s="169"/>
      <c r="BY61" s="26"/>
    </row>
    <row r="62" spans="1:78" ht="40.15" customHeight="1" x14ac:dyDescent="0.25">
      <c r="A62" s="13" t="s">
        <v>5058</v>
      </c>
      <c r="B62" s="2" t="s">
        <v>532</v>
      </c>
      <c r="C62" s="10" t="s">
        <v>938</v>
      </c>
      <c r="D62" s="10"/>
      <c r="E62" s="10" t="s">
        <v>938</v>
      </c>
      <c r="F62" s="3" t="s">
        <v>52</v>
      </c>
      <c r="G62" s="3" t="s">
        <v>995</v>
      </c>
      <c r="H62" s="3" t="s">
        <v>533</v>
      </c>
      <c r="I62" s="3" t="s">
        <v>944</v>
      </c>
      <c r="J62" s="3" t="s">
        <v>944</v>
      </c>
      <c r="K62" s="4" t="s">
        <v>1758</v>
      </c>
      <c r="L62" s="5" t="s">
        <v>1759</v>
      </c>
      <c r="M62" s="4" t="s">
        <v>1116</v>
      </c>
      <c r="N62" s="4" t="s">
        <v>2652</v>
      </c>
      <c r="O62" s="10" t="s">
        <v>2505</v>
      </c>
      <c r="P62" s="10" t="s">
        <v>2781</v>
      </c>
      <c r="Q62" s="4" t="s">
        <v>1760</v>
      </c>
      <c r="R62" s="6"/>
      <c r="S62" s="4" t="s">
        <v>1761</v>
      </c>
      <c r="T62" s="4" t="s">
        <v>1762</v>
      </c>
      <c r="U62" s="10" t="s">
        <v>3024</v>
      </c>
      <c r="V62" s="6"/>
      <c r="W62" s="7" t="s">
        <v>121</v>
      </c>
      <c r="X62" s="3" t="s">
        <v>33</v>
      </c>
      <c r="Y62" s="7" t="s">
        <v>121</v>
      </c>
      <c r="Z62" s="3" t="s">
        <v>86</v>
      </c>
      <c r="AA62" s="7" t="s">
        <v>121</v>
      </c>
      <c r="AB62" s="3" t="s">
        <v>2475</v>
      </c>
      <c r="AC62" s="3" t="s">
        <v>3148</v>
      </c>
      <c r="AD62" s="3" t="s">
        <v>21</v>
      </c>
      <c r="AE62" s="6"/>
      <c r="AF62" s="3" t="s">
        <v>21</v>
      </c>
      <c r="AG62" s="3"/>
      <c r="AH62" s="3" t="s">
        <v>27</v>
      </c>
      <c r="AI62" s="3" t="s">
        <v>28</v>
      </c>
      <c r="AJ62" s="3" t="s">
        <v>4700</v>
      </c>
      <c r="AK62" s="3" t="s">
        <v>68</v>
      </c>
      <c r="AL62" s="3" t="s">
        <v>284</v>
      </c>
      <c r="AM62" s="3" t="s">
        <v>3522</v>
      </c>
      <c r="AN62" s="13" t="s">
        <v>3823</v>
      </c>
      <c r="AO62" s="10" t="s">
        <v>3233</v>
      </c>
      <c r="AP62" s="3" t="s">
        <v>3824</v>
      </c>
      <c r="AQ62" s="8" t="s">
        <v>3734</v>
      </c>
      <c r="AR62" s="3" t="s">
        <v>3464</v>
      </c>
      <c r="AS62" s="3" t="s">
        <v>3233</v>
      </c>
      <c r="AT62" s="8" t="s">
        <v>3783</v>
      </c>
      <c r="AU62" s="8" t="s">
        <v>2568</v>
      </c>
      <c r="AV62" s="8" t="s">
        <v>3144</v>
      </c>
      <c r="AW62" s="8" t="s">
        <v>3233</v>
      </c>
      <c r="AX62" s="8"/>
      <c r="AY62" s="8"/>
      <c r="AZ62" s="3" t="s">
        <v>68</v>
      </c>
      <c r="BA62" s="44">
        <v>38666</v>
      </c>
      <c r="BB62" s="3" t="s">
        <v>3522</v>
      </c>
      <c r="BC62" s="3" t="s">
        <v>4700</v>
      </c>
      <c r="BD62" s="3"/>
      <c r="BE62" s="3" t="s">
        <v>963</v>
      </c>
      <c r="BF62" s="3" t="s">
        <v>937</v>
      </c>
      <c r="BG62" s="3" t="s">
        <v>3195</v>
      </c>
      <c r="BH62" s="8" t="s">
        <v>3144</v>
      </c>
      <c r="BI62" s="3" t="s">
        <v>963</v>
      </c>
      <c r="BJ62" s="3" t="s">
        <v>97</v>
      </c>
      <c r="BK62" s="8" t="s">
        <v>3436</v>
      </c>
      <c r="BL62" s="3" t="s">
        <v>3494</v>
      </c>
      <c r="BM62" s="3" t="s">
        <v>21</v>
      </c>
      <c r="BN62" s="3"/>
      <c r="BO62" s="3"/>
      <c r="BP62" s="3" t="s">
        <v>21</v>
      </c>
      <c r="BQ62" s="3"/>
      <c r="BR62" s="3"/>
      <c r="BS62" s="26" t="s">
        <v>3825</v>
      </c>
      <c r="BT62" s="131" t="s">
        <v>3233</v>
      </c>
      <c r="BU62" s="26"/>
      <c r="BV62" s="164"/>
      <c r="BW62" s="169"/>
      <c r="BX62" s="169"/>
      <c r="BY62" s="26"/>
    </row>
    <row r="63" spans="1:78" ht="78.75" x14ac:dyDescent="0.25">
      <c r="A63" s="13" t="s">
        <v>5059</v>
      </c>
      <c r="B63" s="2" t="s">
        <v>515</v>
      </c>
      <c r="C63" s="10" t="s">
        <v>938</v>
      </c>
      <c r="D63" s="10"/>
      <c r="E63" s="10" t="s">
        <v>938</v>
      </c>
      <c r="F63" s="3" t="s">
        <v>52</v>
      </c>
      <c r="G63" s="3" t="s">
        <v>982</v>
      </c>
      <c r="H63" s="3" t="s">
        <v>516</v>
      </c>
      <c r="I63" s="3" t="s">
        <v>944</v>
      </c>
      <c r="J63" s="3" t="s">
        <v>944</v>
      </c>
      <c r="K63" s="9" t="s">
        <v>2629</v>
      </c>
      <c r="L63" s="12" t="s">
        <v>2630</v>
      </c>
      <c r="M63" s="4" t="s">
        <v>2588</v>
      </c>
      <c r="N63" s="4" t="s">
        <v>2652</v>
      </c>
      <c r="O63" s="10" t="s">
        <v>2654</v>
      </c>
      <c r="P63" s="10" t="s">
        <v>2782</v>
      </c>
      <c r="Q63" s="4" t="s">
        <v>1821</v>
      </c>
      <c r="R63" s="6"/>
      <c r="S63" s="4" t="s">
        <v>1822</v>
      </c>
      <c r="T63" s="4" t="s">
        <v>1823</v>
      </c>
      <c r="U63" s="10" t="s">
        <v>3025</v>
      </c>
      <c r="V63" s="6"/>
      <c r="W63" s="7" t="s">
        <v>121</v>
      </c>
      <c r="X63" s="3" t="s">
        <v>33</v>
      </c>
      <c r="Y63" s="7" t="s">
        <v>121</v>
      </c>
      <c r="Z63" s="3" t="s">
        <v>86</v>
      </c>
      <c r="AA63" s="7" t="s">
        <v>121</v>
      </c>
      <c r="AB63" s="3" t="s">
        <v>2475</v>
      </c>
      <c r="AC63" s="3" t="s">
        <v>3148</v>
      </c>
      <c r="AD63" s="3" t="s">
        <v>21</v>
      </c>
      <c r="AE63" s="6"/>
      <c r="AF63" s="3" t="s">
        <v>21</v>
      </c>
      <c r="AG63" s="3"/>
      <c r="AH63" s="3" t="s">
        <v>27</v>
      </c>
      <c r="AI63" s="3" t="s">
        <v>28</v>
      </c>
      <c r="AJ63" s="3" t="s">
        <v>3151</v>
      </c>
      <c r="AK63" s="8" t="s">
        <v>3139</v>
      </c>
      <c r="AL63" s="8" t="s">
        <v>3789</v>
      </c>
      <c r="AM63" s="8" t="s">
        <v>5631</v>
      </c>
      <c r="AN63" s="13" t="s">
        <v>5632</v>
      </c>
      <c r="AO63" s="10" t="s">
        <v>3233</v>
      </c>
      <c r="AP63" s="8" t="s">
        <v>3866</v>
      </c>
      <c r="AQ63" s="8" t="s">
        <v>3916</v>
      </c>
      <c r="AR63" s="8" t="s">
        <v>3723</v>
      </c>
      <c r="AS63" s="8" t="s">
        <v>3233</v>
      </c>
      <c r="AT63" s="8" t="s">
        <v>3783</v>
      </c>
      <c r="AU63" s="8" t="s">
        <v>2568</v>
      </c>
      <c r="AV63" s="8" t="s">
        <v>3144</v>
      </c>
      <c r="AW63" s="8" t="s">
        <v>3233</v>
      </c>
      <c r="AX63" s="8"/>
      <c r="AY63" s="8"/>
      <c r="AZ63" s="8" t="s">
        <v>35</v>
      </c>
      <c r="BA63" s="134" t="s">
        <v>5633</v>
      </c>
      <c r="BB63" s="3" t="s">
        <v>3420</v>
      </c>
      <c r="BC63" s="3" t="s">
        <v>3151</v>
      </c>
      <c r="BD63" s="3"/>
      <c r="BE63" s="3" t="s">
        <v>68</v>
      </c>
      <c r="BF63" s="3" t="s">
        <v>3152</v>
      </c>
      <c r="BG63" s="3" t="s">
        <v>3219</v>
      </c>
      <c r="BH63" s="10" t="s">
        <v>3332</v>
      </c>
      <c r="BI63" s="10" t="s">
        <v>4700</v>
      </c>
      <c r="BJ63" s="3" t="s">
        <v>97</v>
      </c>
      <c r="BK63" s="8" t="s">
        <v>3436</v>
      </c>
      <c r="BL63" s="3" t="s">
        <v>3494</v>
      </c>
      <c r="BM63" s="3" t="s">
        <v>21</v>
      </c>
      <c r="BN63" s="3"/>
      <c r="BO63" s="3"/>
      <c r="BP63" s="3" t="s">
        <v>21</v>
      </c>
      <c r="BQ63" s="3"/>
      <c r="BR63" s="3"/>
      <c r="BS63" s="26" t="s">
        <v>5637</v>
      </c>
      <c r="BT63" s="131" t="s">
        <v>3233</v>
      </c>
      <c r="BU63" s="170" t="s">
        <v>938</v>
      </c>
      <c r="BV63" s="171"/>
      <c r="BW63" s="173" t="s">
        <v>5734</v>
      </c>
      <c r="BX63" s="173" t="s">
        <v>5735</v>
      </c>
      <c r="BY63" s="26"/>
      <c r="BZ63" s="174"/>
    </row>
    <row r="64" spans="1:78" ht="74.45" customHeight="1" x14ac:dyDescent="0.25">
      <c r="A64" s="13" t="s">
        <v>5060</v>
      </c>
      <c r="B64" s="2" t="s">
        <v>455</v>
      </c>
      <c r="C64" s="10" t="s">
        <v>938</v>
      </c>
      <c r="D64" s="10"/>
      <c r="E64" s="10" t="s">
        <v>938</v>
      </c>
      <c r="F64" s="3" t="s">
        <v>52</v>
      </c>
      <c r="G64" s="3" t="s">
        <v>1041</v>
      </c>
      <c r="H64" s="3" t="s">
        <v>456</v>
      </c>
      <c r="I64" s="3" t="s">
        <v>944</v>
      </c>
      <c r="J64" s="3" t="s">
        <v>944</v>
      </c>
      <c r="K64" s="9" t="s">
        <v>2631</v>
      </c>
      <c r="L64" s="12" t="s">
        <v>2632</v>
      </c>
      <c r="M64" s="4" t="s">
        <v>2588</v>
      </c>
      <c r="N64" s="4" t="s">
        <v>2652</v>
      </c>
      <c r="O64" s="10" t="s">
        <v>2505</v>
      </c>
      <c r="P64" s="10" t="s">
        <v>2733</v>
      </c>
      <c r="Q64" s="4" t="s">
        <v>1838</v>
      </c>
      <c r="R64" s="6"/>
      <c r="S64" s="4" t="s">
        <v>1839</v>
      </c>
      <c r="T64" s="4" t="s">
        <v>1840</v>
      </c>
      <c r="U64" s="10" t="s">
        <v>2961</v>
      </c>
      <c r="V64" s="6"/>
      <c r="W64" s="7" t="s">
        <v>105</v>
      </c>
      <c r="X64" s="3" t="s">
        <v>33</v>
      </c>
      <c r="Y64" s="7" t="s">
        <v>105</v>
      </c>
      <c r="Z64" s="3" t="s">
        <v>86</v>
      </c>
      <c r="AA64" s="7" t="s">
        <v>105</v>
      </c>
      <c r="AB64" s="3" t="s">
        <v>2475</v>
      </c>
      <c r="AC64" s="3" t="s">
        <v>3148</v>
      </c>
      <c r="AD64" s="3" t="s">
        <v>21</v>
      </c>
      <c r="AE64" s="6"/>
      <c r="AF64" s="3" t="s">
        <v>21</v>
      </c>
      <c r="AG64" s="3"/>
      <c r="AH64" s="3" t="s">
        <v>27</v>
      </c>
      <c r="AI64" s="3" t="s">
        <v>28</v>
      </c>
      <c r="AJ64" s="3" t="s">
        <v>3151</v>
      </c>
      <c r="AK64" s="8" t="s">
        <v>3803</v>
      </c>
      <c r="AL64" s="8" t="s">
        <v>3851</v>
      </c>
      <c r="AM64" s="8" t="s">
        <v>3852</v>
      </c>
      <c r="AN64" s="13" t="s">
        <v>3853</v>
      </c>
      <c r="AO64" s="10" t="s">
        <v>3233</v>
      </c>
      <c r="AP64" s="8" t="s">
        <v>3503</v>
      </c>
      <c r="AQ64" s="8" t="s">
        <v>3854</v>
      </c>
      <c r="AR64" s="8" t="s">
        <v>3647</v>
      </c>
      <c r="AS64" s="8"/>
      <c r="AT64" s="8" t="s">
        <v>3855</v>
      </c>
      <c r="AU64" s="8" t="s">
        <v>2568</v>
      </c>
      <c r="AV64" s="8" t="s">
        <v>3144</v>
      </c>
      <c r="AW64" s="8" t="s">
        <v>3233</v>
      </c>
      <c r="AX64" s="8"/>
      <c r="AY64" s="8"/>
      <c r="AZ64" s="8" t="s">
        <v>35</v>
      </c>
      <c r="BA64" s="44">
        <v>37731</v>
      </c>
      <c r="BB64" s="44" t="s">
        <v>3522</v>
      </c>
      <c r="BC64" s="3" t="s">
        <v>3151</v>
      </c>
      <c r="BD64" s="8"/>
      <c r="BE64" s="3" t="s">
        <v>68</v>
      </c>
      <c r="BF64" s="3" t="s">
        <v>3152</v>
      </c>
      <c r="BG64" s="3" t="s">
        <v>3220</v>
      </c>
      <c r="BH64" s="13" t="s">
        <v>3856</v>
      </c>
      <c r="BI64" s="10" t="s">
        <v>4700</v>
      </c>
      <c r="BJ64" s="3" t="s">
        <v>97</v>
      </c>
      <c r="BK64" s="8" t="s">
        <v>3750</v>
      </c>
      <c r="BL64" s="3" t="s">
        <v>3494</v>
      </c>
      <c r="BM64" s="3" t="s">
        <v>21</v>
      </c>
      <c r="BN64" s="3"/>
      <c r="BO64" s="3"/>
      <c r="BP64" s="3" t="s">
        <v>21</v>
      </c>
      <c r="BQ64" s="3"/>
      <c r="BR64" s="3"/>
      <c r="BS64" s="2"/>
      <c r="BT64" s="131" t="s">
        <v>3233</v>
      </c>
      <c r="BU64" s="170" t="s">
        <v>938</v>
      </c>
      <c r="BV64" s="171"/>
      <c r="BW64" s="173" t="s">
        <v>5740</v>
      </c>
      <c r="BX64" s="173" t="s">
        <v>5739</v>
      </c>
      <c r="BY64" s="2"/>
      <c r="BZ64" s="174">
        <v>9</v>
      </c>
    </row>
    <row r="65" spans="1:78" ht="76.150000000000006" customHeight="1" x14ac:dyDescent="0.25">
      <c r="A65" s="13" t="s">
        <v>5061</v>
      </c>
      <c r="B65" s="2" t="s">
        <v>536</v>
      </c>
      <c r="C65" s="10" t="s">
        <v>938</v>
      </c>
      <c r="D65" s="10"/>
      <c r="E65" s="10" t="s">
        <v>938</v>
      </c>
      <c r="F65" s="3" t="s">
        <v>19</v>
      </c>
      <c r="G65" s="3" t="s">
        <v>995</v>
      </c>
      <c r="H65" s="3" t="s">
        <v>537</v>
      </c>
      <c r="I65" s="3" t="s">
        <v>944</v>
      </c>
      <c r="J65" s="3" t="s">
        <v>944</v>
      </c>
      <c r="K65" s="4" t="s">
        <v>1905</v>
      </c>
      <c r="L65" s="5" t="s">
        <v>376</v>
      </c>
      <c r="M65" s="4" t="s">
        <v>1116</v>
      </c>
      <c r="N65" s="4" t="s">
        <v>2652</v>
      </c>
      <c r="O65" s="10" t="s">
        <v>2505</v>
      </c>
      <c r="P65" s="10" t="s">
        <v>2783</v>
      </c>
      <c r="Q65" s="4" t="s">
        <v>1906</v>
      </c>
      <c r="R65" s="6"/>
      <c r="S65" s="4" t="s">
        <v>1907</v>
      </c>
      <c r="T65" s="4" t="s">
        <v>1908</v>
      </c>
      <c r="U65" s="10" t="s">
        <v>3026</v>
      </c>
      <c r="V65" s="6"/>
      <c r="W65" s="7" t="s">
        <v>195</v>
      </c>
      <c r="X65" s="3" t="s">
        <v>33</v>
      </c>
      <c r="Y65" s="7" t="s">
        <v>195</v>
      </c>
      <c r="Z65" s="3" t="s">
        <v>86</v>
      </c>
      <c r="AA65" s="7" t="s">
        <v>195</v>
      </c>
      <c r="AB65" s="3" t="s">
        <v>2475</v>
      </c>
      <c r="AC65" s="3" t="s">
        <v>3148</v>
      </c>
      <c r="AD65" s="3" t="s">
        <v>21</v>
      </c>
      <c r="AE65" s="6"/>
      <c r="AF65" s="3" t="s">
        <v>21</v>
      </c>
      <c r="AG65" s="3"/>
      <c r="AH65" s="3" t="s">
        <v>27</v>
      </c>
      <c r="AI65" s="3" t="s">
        <v>28</v>
      </c>
      <c r="AJ65" s="3" t="s">
        <v>3151</v>
      </c>
      <c r="AK65" s="8" t="s">
        <v>3139</v>
      </c>
      <c r="AL65" s="8" t="s">
        <v>3789</v>
      </c>
      <c r="AM65" s="8" t="s">
        <v>3896</v>
      </c>
      <c r="AN65" s="13" t="s">
        <v>3897</v>
      </c>
      <c r="AO65" s="10" t="s">
        <v>3233</v>
      </c>
      <c r="AP65" s="8" t="s">
        <v>2415</v>
      </c>
      <c r="AQ65" s="8" t="s">
        <v>3898</v>
      </c>
      <c r="AR65" s="8" t="s">
        <v>3755</v>
      </c>
      <c r="AS65" s="8" t="s">
        <v>3233</v>
      </c>
      <c r="AT65" s="8" t="s">
        <v>3787</v>
      </c>
      <c r="AU65" s="8" t="s">
        <v>2568</v>
      </c>
      <c r="AV65" s="8" t="s">
        <v>3144</v>
      </c>
      <c r="AW65" s="8" t="s">
        <v>3233</v>
      </c>
      <c r="AX65" s="8"/>
      <c r="AY65" s="8"/>
      <c r="AZ65" s="3" t="s">
        <v>35</v>
      </c>
      <c r="BA65" s="44">
        <v>43248</v>
      </c>
      <c r="BB65" s="44" t="s">
        <v>3336</v>
      </c>
      <c r="BC65" s="3" t="s">
        <v>3151</v>
      </c>
      <c r="BD65" s="3"/>
      <c r="BE65" s="8" t="s">
        <v>3372</v>
      </c>
      <c r="BF65" s="3" t="s">
        <v>32</v>
      </c>
      <c r="BG65" s="8" t="s">
        <v>3899</v>
      </c>
      <c r="BH65" s="13" t="s">
        <v>3900</v>
      </c>
      <c r="BI65" s="3" t="s">
        <v>32</v>
      </c>
      <c r="BJ65" s="3" t="s">
        <v>97</v>
      </c>
      <c r="BK65" s="8" t="s">
        <v>3482</v>
      </c>
      <c r="BL65" s="3" t="s">
        <v>3494</v>
      </c>
      <c r="BM65" s="3" t="s">
        <v>21</v>
      </c>
      <c r="BN65" s="3"/>
      <c r="BO65" s="3"/>
      <c r="BP65" s="3" t="s">
        <v>21</v>
      </c>
      <c r="BQ65" s="3"/>
      <c r="BR65" s="3"/>
      <c r="BS65" s="26" t="s">
        <v>5595</v>
      </c>
      <c r="BT65" s="131" t="s">
        <v>3233</v>
      </c>
      <c r="BU65" s="170" t="s">
        <v>938</v>
      </c>
      <c r="BV65" s="171"/>
      <c r="BW65" s="171" t="s">
        <v>5721</v>
      </c>
      <c r="BX65" s="173" t="s">
        <v>5722</v>
      </c>
      <c r="BY65" s="26"/>
      <c r="BZ65" s="174"/>
    </row>
    <row r="66" spans="1:78" ht="62.45" customHeight="1" x14ac:dyDescent="0.25">
      <c r="A66" s="13" t="s">
        <v>5062</v>
      </c>
      <c r="B66" s="2" t="s">
        <v>119</v>
      </c>
      <c r="C66" s="10" t="s">
        <v>938</v>
      </c>
      <c r="D66" s="10"/>
      <c r="E66" s="10" t="s">
        <v>938</v>
      </c>
      <c r="F66" s="3" t="s">
        <v>19</v>
      </c>
      <c r="G66" s="3" t="s">
        <v>979</v>
      </c>
      <c r="H66" s="3" t="s">
        <v>120</v>
      </c>
      <c r="I66" s="3" t="s">
        <v>944</v>
      </c>
      <c r="J66" s="3" t="s">
        <v>944</v>
      </c>
      <c r="K66" s="4" t="s">
        <v>1927</v>
      </c>
      <c r="L66" s="5" t="s">
        <v>1928</v>
      </c>
      <c r="M66" s="4" t="s">
        <v>1116</v>
      </c>
      <c r="N66" s="4" t="s">
        <v>2652</v>
      </c>
      <c r="O66" s="10" t="s">
        <v>2654</v>
      </c>
      <c r="P66" s="10" t="s">
        <v>2784</v>
      </c>
      <c r="Q66" s="4" t="s">
        <v>1929</v>
      </c>
      <c r="R66" s="6"/>
      <c r="S66" s="4" t="s">
        <v>1930</v>
      </c>
      <c r="T66" s="4" t="s">
        <v>1931</v>
      </c>
      <c r="U66" s="10" t="s">
        <v>3027</v>
      </c>
      <c r="V66" s="6"/>
      <c r="W66" s="7" t="s">
        <v>121</v>
      </c>
      <c r="X66" s="3" t="s">
        <v>33</v>
      </c>
      <c r="Y66" s="7" t="s">
        <v>121</v>
      </c>
      <c r="Z66" s="3" t="s">
        <v>86</v>
      </c>
      <c r="AA66" s="7" t="s">
        <v>121</v>
      </c>
      <c r="AB66" s="3" t="s">
        <v>2475</v>
      </c>
      <c r="AC66" s="3" t="s">
        <v>3148</v>
      </c>
      <c r="AD66" s="7"/>
      <c r="AE66" s="6"/>
      <c r="AF66" s="3" t="s">
        <v>21</v>
      </c>
      <c r="AG66" s="3"/>
      <c r="AH66" s="3" t="s">
        <v>27</v>
      </c>
      <c r="AI66" s="3" t="s">
        <v>28</v>
      </c>
      <c r="AJ66" s="3" t="s">
        <v>3151</v>
      </c>
      <c r="AK66" s="8" t="s">
        <v>3139</v>
      </c>
      <c r="AL66" s="8" t="s">
        <v>3881</v>
      </c>
      <c r="AM66" s="8" t="s">
        <v>3882</v>
      </c>
      <c r="AN66" s="13" t="s">
        <v>3883</v>
      </c>
      <c r="AO66" s="10" t="s">
        <v>3233</v>
      </c>
      <c r="AP66" s="3" t="s">
        <v>3884</v>
      </c>
      <c r="AQ66" s="8" t="s">
        <v>3885</v>
      </c>
      <c r="AR66" s="8" t="s">
        <v>3336</v>
      </c>
      <c r="AS66" s="8" t="s">
        <v>3233</v>
      </c>
      <c r="AT66" s="8" t="s">
        <v>3855</v>
      </c>
      <c r="AU66" s="8" t="s">
        <v>2568</v>
      </c>
      <c r="AV66" s="8" t="s">
        <v>3144</v>
      </c>
      <c r="AW66" s="8" t="s">
        <v>3233</v>
      </c>
      <c r="AX66" s="8"/>
      <c r="AY66" s="8"/>
      <c r="AZ66" s="3" t="s">
        <v>35</v>
      </c>
      <c r="BA66" s="8" t="s">
        <v>3177</v>
      </c>
      <c r="BB66" s="44" t="s">
        <v>3522</v>
      </c>
      <c r="BC66" s="3" t="s">
        <v>3151</v>
      </c>
      <c r="BD66" s="3"/>
      <c r="BE66" s="3" t="s">
        <v>2493</v>
      </c>
      <c r="BF66" s="3" t="s">
        <v>32</v>
      </c>
      <c r="BG66" s="3" t="s">
        <v>3221</v>
      </c>
      <c r="BH66" s="10" t="s">
        <v>3368</v>
      </c>
      <c r="BI66" s="3" t="s">
        <v>32</v>
      </c>
      <c r="BJ66" s="3" t="s">
        <v>45</v>
      </c>
      <c r="BK66" s="8" t="s">
        <v>3458</v>
      </c>
      <c r="BL66" s="3" t="s">
        <v>3459</v>
      </c>
      <c r="BM66" s="3" t="s">
        <v>21</v>
      </c>
      <c r="BN66" s="3"/>
      <c r="BO66" s="3"/>
      <c r="BP66" s="3" t="s">
        <v>46</v>
      </c>
      <c r="BQ66" s="3"/>
      <c r="BR66" s="3"/>
      <c r="BS66" s="26" t="s">
        <v>3886</v>
      </c>
      <c r="BT66" s="131" t="s">
        <v>3233</v>
      </c>
      <c r="BU66" s="170" t="s">
        <v>938</v>
      </c>
      <c r="BV66" s="171"/>
      <c r="BW66" s="171" t="s">
        <v>5721</v>
      </c>
      <c r="BX66" s="173" t="s">
        <v>5722</v>
      </c>
      <c r="BY66" s="26"/>
      <c r="BZ66" s="174">
        <v>3</v>
      </c>
    </row>
    <row r="67" spans="1:78" ht="69" customHeight="1" x14ac:dyDescent="0.25">
      <c r="A67" s="13" t="s">
        <v>5063</v>
      </c>
      <c r="B67" s="2" t="s">
        <v>2388</v>
      </c>
      <c r="C67" s="10" t="s">
        <v>938</v>
      </c>
      <c r="D67" s="10"/>
      <c r="E67" s="10" t="s">
        <v>938</v>
      </c>
      <c r="F67" s="3" t="s">
        <v>52</v>
      </c>
      <c r="G67" s="3" t="s">
        <v>979</v>
      </c>
      <c r="H67" s="8" t="s">
        <v>2393</v>
      </c>
      <c r="I67" s="3" t="s">
        <v>944</v>
      </c>
      <c r="J67" s="3" t="s">
        <v>944</v>
      </c>
      <c r="K67" s="9" t="s">
        <v>2389</v>
      </c>
      <c r="L67" s="12" t="s">
        <v>806</v>
      </c>
      <c r="M67" s="4" t="s">
        <v>2390</v>
      </c>
      <c r="N67" s="4" t="s">
        <v>2652</v>
      </c>
      <c r="O67" s="10" t="s">
        <v>2505</v>
      </c>
      <c r="P67" s="10" t="s">
        <v>2785</v>
      </c>
      <c r="Q67" s="4" t="s">
        <v>2391</v>
      </c>
      <c r="R67" s="6"/>
      <c r="S67" s="9" t="s">
        <v>2392</v>
      </c>
      <c r="T67" s="4"/>
      <c r="U67" s="10" t="e">
        <v>#N/A</v>
      </c>
      <c r="V67" s="6"/>
      <c r="W67" s="11" t="s">
        <v>2357</v>
      </c>
      <c r="X67" s="3" t="s">
        <v>33</v>
      </c>
      <c r="Y67" s="11" t="s">
        <v>2357</v>
      </c>
      <c r="Z67" s="3" t="s">
        <v>86</v>
      </c>
      <c r="AA67" s="11" t="s">
        <v>701</v>
      </c>
      <c r="AB67" s="3" t="s">
        <v>2475</v>
      </c>
      <c r="AC67" s="3" t="s">
        <v>3148</v>
      </c>
      <c r="AD67" s="7"/>
      <c r="AE67" s="6"/>
      <c r="AF67" s="3"/>
      <c r="AG67" s="3" t="s">
        <v>938</v>
      </c>
      <c r="AH67" s="3" t="s">
        <v>27</v>
      </c>
      <c r="AI67" s="3" t="s">
        <v>28</v>
      </c>
      <c r="AJ67" s="3" t="s">
        <v>3151</v>
      </c>
      <c r="AK67" s="8" t="s">
        <v>3139</v>
      </c>
      <c r="AL67" s="8" t="s">
        <v>3796</v>
      </c>
      <c r="AM67" s="8" t="s">
        <v>3797</v>
      </c>
      <c r="AN67" s="13" t="s">
        <v>3798</v>
      </c>
      <c r="AO67" s="10" t="s">
        <v>3233</v>
      </c>
      <c r="AP67" s="8" t="s">
        <v>3507</v>
      </c>
      <c r="AQ67" s="8" t="s">
        <v>3799</v>
      </c>
      <c r="AR67" s="3" t="s">
        <v>3628</v>
      </c>
      <c r="AS67" s="3" t="s">
        <v>3233</v>
      </c>
      <c r="AT67" s="3"/>
      <c r="AU67" s="3"/>
      <c r="AV67" s="3"/>
      <c r="AW67" s="3"/>
      <c r="AX67" s="3"/>
      <c r="AY67" s="3"/>
      <c r="AZ67" s="3" t="s">
        <v>35</v>
      </c>
      <c r="BA67" s="44">
        <v>40836</v>
      </c>
      <c r="BB67" s="44" t="s">
        <v>3800</v>
      </c>
      <c r="BC67" s="3" t="s">
        <v>3151</v>
      </c>
      <c r="BD67" s="3"/>
      <c r="BE67" s="3" t="s">
        <v>32</v>
      </c>
      <c r="BF67" s="3" t="s">
        <v>32</v>
      </c>
      <c r="BG67" s="3" t="s">
        <v>3213</v>
      </c>
      <c r="BH67" s="10" t="s">
        <v>3801</v>
      </c>
      <c r="BI67" s="3" t="s">
        <v>32</v>
      </c>
      <c r="BJ67" s="3"/>
      <c r="BK67" s="3"/>
      <c r="BL67" s="3"/>
      <c r="BM67" s="3"/>
      <c r="BN67" s="3"/>
      <c r="BO67" s="3"/>
      <c r="BP67" s="3"/>
      <c r="BQ67" s="3"/>
      <c r="BR67" s="3"/>
      <c r="BS67" s="26" t="s">
        <v>3802</v>
      </c>
      <c r="BT67" s="131" t="s">
        <v>3233</v>
      </c>
      <c r="BU67" s="170" t="s">
        <v>938</v>
      </c>
      <c r="BV67" s="171"/>
      <c r="BW67" s="172" t="s">
        <v>5694</v>
      </c>
      <c r="BX67" s="173"/>
      <c r="BY67" s="26"/>
      <c r="BZ67" s="174">
        <v>3</v>
      </c>
    </row>
    <row r="68" spans="1:78" ht="88.9" customHeight="1" x14ac:dyDescent="0.25">
      <c r="A68" s="13" t="s">
        <v>5064</v>
      </c>
      <c r="B68" s="2" t="s">
        <v>2394</v>
      </c>
      <c r="C68" s="10" t="s">
        <v>938</v>
      </c>
      <c r="D68" s="10"/>
      <c r="E68" s="10" t="s">
        <v>938</v>
      </c>
      <c r="F68" s="3" t="s">
        <v>19</v>
      </c>
      <c r="G68" s="3" t="s">
        <v>987</v>
      </c>
      <c r="H68" s="8" t="s">
        <v>2399</v>
      </c>
      <c r="I68" s="3" t="s">
        <v>944</v>
      </c>
      <c r="J68" s="3" t="s">
        <v>944</v>
      </c>
      <c r="K68" s="9" t="s">
        <v>2395</v>
      </c>
      <c r="L68" s="12" t="s">
        <v>2396</v>
      </c>
      <c r="M68" s="4" t="s">
        <v>1116</v>
      </c>
      <c r="N68" s="4" t="s">
        <v>2652</v>
      </c>
      <c r="O68" s="10" t="s">
        <v>2505</v>
      </c>
      <c r="P68" s="10" t="s">
        <v>2685</v>
      </c>
      <c r="Q68" s="4" t="s">
        <v>2397</v>
      </c>
      <c r="R68" s="6"/>
      <c r="S68" s="9" t="s">
        <v>2398</v>
      </c>
      <c r="T68" s="4"/>
      <c r="U68" s="10" t="e">
        <v>#N/A</v>
      </c>
      <c r="V68" s="6"/>
      <c r="W68" s="11" t="s">
        <v>2357</v>
      </c>
      <c r="X68" s="3" t="s">
        <v>33</v>
      </c>
      <c r="Y68" s="11" t="s">
        <v>2357</v>
      </c>
      <c r="Z68" s="3" t="s">
        <v>86</v>
      </c>
      <c r="AA68" s="11" t="s">
        <v>2357</v>
      </c>
      <c r="AB68" s="3" t="s">
        <v>2475</v>
      </c>
      <c r="AC68" s="3" t="s">
        <v>3148</v>
      </c>
      <c r="AD68" s="7"/>
      <c r="AE68" s="6"/>
      <c r="AF68" s="3"/>
      <c r="AG68" s="3"/>
      <c r="AH68" s="3" t="s">
        <v>27</v>
      </c>
      <c r="AI68" s="3" t="s">
        <v>28</v>
      </c>
      <c r="AJ68" s="3" t="s">
        <v>3151</v>
      </c>
      <c r="AK68" s="8" t="s">
        <v>3139</v>
      </c>
      <c r="AL68" s="8" t="s">
        <v>3789</v>
      </c>
      <c r="AM68" s="8" t="s">
        <v>3790</v>
      </c>
      <c r="AN68" s="13" t="s">
        <v>3791</v>
      </c>
      <c r="AO68" s="10" t="s">
        <v>3233</v>
      </c>
      <c r="AP68" s="3" t="s">
        <v>3792</v>
      </c>
      <c r="AQ68" s="8" t="s">
        <v>3793</v>
      </c>
      <c r="AR68" s="3" t="s">
        <v>3794</v>
      </c>
      <c r="AS68" s="3" t="s">
        <v>3233</v>
      </c>
      <c r="AT68" s="3"/>
      <c r="AU68" s="3"/>
      <c r="AV68" s="3"/>
      <c r="AW68" s="3"/>
      <c r="AX68" s="3"/>
      <c r="AY68" s="3"/>
      <c r="AZ68" s="3" t="s">
        <v>35</v>
      </c>
      <c r="BA68" s="44">
        <v>40836</v>
      </c>
      <c r="BB68" s="44" t="s">
        <v>3800</v>
      </c>
      <c r="BC68" s="3" t="s">
        <v>3151</v>
      </c>
      <c r="BD68" s="3"/>
      <c r="BE68" s="3" t="s">
        <v>32</v>
      </c>
      <c r="BF68" s="3" t="s">
        <v>32</v>
      </c>
      <c r="BG68" s="3" t="s">
        <v>3222</v>
      </c>
      <c r="BH68" s="10" t="s">
        <v>3795</v>
      </c>
      <c r="BI68" s="3" t="s">
        <v>32</v>
      </c>
      <c r="BJ68" s="3"/>
      <c r="BK68" s="3"/>
      <c r="BL68" s="3"/>
      <c r="BM68" s="3"/>
      <c r="BN68" s="3"/>
      <c r="BO68" s="3"/>
      <c r="BP68" s="3"/>
      <c r="BQ68" s="3"/>
      <c r="BR68" s="3"/>
      <c r="BS68" s="26" t="s">
        <v>3309</v>
      </c>
      <c r="BT68" s="131" t="s">
        <v>3233</v>
      </c>
      <c r="BU68" s="170" t="s">
        <v>938</v>
      </c>
      <c r="BV68" s="171"/>
      <c r="BW68" s="172" t="s">
        <v>5694</v>
      </c>
      <c r="BX68" s="173"/>
      <c r="BY68" s="26"/>
      <c r="BZ68" s="174">
        <v>3</v>
      </c>
    </row>
    <row r="69" spans="1:78" ht="97.9" customHeight="1" x14ac:dyDescent="0.25">
      <c r="A69" s="13" t="s">
        <v>5065</v>
      </c>
      <c r="B69" s="2" t="s">
        <v>830</v>
      </c>
      <c r="C69" s="6" t="s">
        <v>3233</v>
      </c>
      <c r="D69" s="6"/>
      <c r="E69" s="6" t="s">
        <v>3233</v>
      </c>
      <c r="F69" s="3" t="s">
        <v>52</v>
      </c>
      <c r="G69" s="3" t="s">
        <v>2670</v>
      </c>
      <c r="H69" s="3" t="s">
        <v>831</v>
      </c>
      <c r="I69" s="3" t="s">
        <v>944</v>
      </c>
      <c r="J69" s="3" t="s">
        <v>944</v>
      </c>
      <c r="K69" s="9" t="s">
        <v>2592</v>
      </c>
      <c r="L69" s="12" t="s">
        <v>2593</v>
      </c>
      <c r="M69" s="4" t="s">
        <v>1260</v>
      </c>
      <c r="N69" s="4" t="s">
        <v>2652</v>
      </c>
      <c r="O69" s="10" t="s">
        <v>2655</v>
      </c>
      <c r="P69" s="10" t="s">
        <v>2670</v>
      </c>
      <c r="Q69" s="4" t="s">
        <v>1367</v>
      </c>
      <c r="R69" s="6"/>
      <c r="S69" s="9" t="s">
        <v>1368</v>
      </c>
      <c r="T69" s="19" t="s">
        <v>1369</v>
      </c>
      <c r="U69" s="10" t="s">
        <v>2858</v>
      </c>
      <c r="V69" s="6"/>
      <c r="W69" s="7" t="s">
        <v>317</v>
      </c>
      <c r="X69" s="3" t="s">
        <v>33</v>
      </c>
      <c r="Y69" s="7" t="s">
        <v>115</v>
      </c>
      <c r="Z69" s="3" t="s">
        <v>86</v>
      </c>
      <c r="AA69" s="7" t="s">
        <v>115</v>
      </c>
      <c r="AB69" s="3" t="s">
        <v>2475</v>
      </c>
      <c r="AC69" s="3" t="s">
        <v>3148</v>
      </c>
      <c r="AD69" s="3" t="s">
        <v>21</v>
      </c>
      <c r="AE69" s="6"/>
      <c r="AF69" s="3" t="s">
        <v>21</v>
      </c>
      <c r="AG69" s="3"/>
      <c r="AH69" s="3" t="s">
        <v>27</v>
      </c>
      <c r="AI69" s="3" t="s">
        <v>28</v>
      </c>
      <c r="AJ69" s="3" t="s">
        <v>3151</v>
      </c>
      <c r="AK69" s="3" t="s">
        <v>35</v>
      </c>
      <c r="AL69" s="3" t="s">
        <v>123</v>
      </c>
      <c r="AM69" s="3" t="s">
        <v>3670</v>
      </c>
      <c r="AN69" s="13" t="s">
        <v>5369</v>
      </c>
      <c r="AO69" s="10" t="s">
        <v>3233</v>
      </c>
      <c r="AP69" s="13" t="s">
        <v>5370</v>
      </c>
      <c r="AQ69" s="13" t="s">
        <v>5372</v>
      </c>
      <c r="AR69" s="13" t="s">
        <v>5371</v>
      </c>
      <c r="AS69" s="13" t="s">
        <v>3233</v>
      </c>
      <c r="AT69" s="10"/>
      <c r="AU69" s="10"/>
      <c r="AV69" s="10"/>
      <c r="AW69" s="10"/>
      <c r="AX69" s="10"/>
      <c r="AY69" s="10"/>
      <c r="AZ69" s="3" t="s">
        <v>3151</v>
      </c>
      <c r="BA69" s="13" t="s">
        <v>5369</v>
      </c>
      <c r="BB69" s="3" t="s">
        <v>3670</v>
      </c>
      <c r="BC69" s="3" t="s">
        <v>3151</v>
      </c>
      <c r="BD69" s="3"/>
      <c r="BE69" s="8" t="s">
        <v>3372</v>
      </c>
      <c r="BF69" s="3" t="s">
        <v>32</v>
      </c>
      <c r="BG69" s="13" t="s">
        <v>5373</v>
      </c>
      <c r="BH69" s="13" t="s">
        <v>5374</v>
      </c>
      <c r="BI69" s="3" t="s">
        <v>32</v>
      </c>
      <c r="BJ69" s="3" t="s">
        <v>97</v>
      </c>
      <c r="BK69" s="8" t="s">
        <v>1708</v>
      </c>
      <c r="BL69" s="3" t="s">
        <v>3958</v>
      </c>
      <c r="BM69" s="3" t="s">
        <v>2345</v>
      </c>
      <c r="BN69" s="8" t="s">
        <v>5375</v>
      </c>
      <c r="BO69" s="3" t="s">
        <v>4925</v>
      </c>
      <c r="BP69" s="3" t="s">
        <v>21</v>
      </c>
      <c r="BQ69" s="3"/>
      <c r="BR69" s="3"/>
      <c r="BS69" s="26" t="s">
        <v>5630</v>
      </c>
      <c r="BT69" s="131" t="s">
        <v>3233</v>
      </c>
      <c r="BU69" s="26" t="s">
        <v>938</v>
      </c>
      <c r="BV69" s="164"/>
      <c r="BW69" s="164" t="s">
        <v>5725</v>
      </c>
      <c r="BX69" s="169" t="s">
        <v>5726</v>
      </c>
      <c r="BY69" s="26"/>
      <c r="BZ69" s="174"/>
    </row>
    <row r="70" spans="1:78" ht="33" customHeight="1" x14ac:dyDescent="0.25">
      <c r="A70" s="194"/>
      <c r="B70" s="251" t="s">
        <v>5802</v>
      </c>
      <c r="C70" s="252"/>
      <c r="D70" s="252"/>
      <c r="E70" s="252"/>
      <c r="F70" s="252"/>
      <c r="G70" s="252"/>
      <c r="H70" s="252"/>
      <c r="I70" s="252"/>
      <c r="J70" s="252"/>
      <c r="K70" s="252"/>
      <c r="L70" s="252"/>
      <c r="M70" s="252"/>
      <c r="N70" s="252"/>
      <c r="O70" s="252"/>
      <c r="P70" s="252"/>
      <c r="Q70" s="252"/>
      <c r="R70" s="252"/>
      <c r="S70" s="252"/>
      <c r="T70" s="252"/>
      <c r="U70" s="252"/>
      <c r="V70" s="252"/>
      <c r="W70" s="252"/>
      <c r="X70" s="252"/>
      <c r="Y70" s="252"/>
      <c r="Z70" s="252"/>
      <c r="AA70" s="252"/>
      <c r="AB70" s="252"/>
      <c r="AC70" s="252"/>
      <c r="AD70" s="252"/>
      <c r="AE70" s="252"/>
      <c r="AF70" s="252"/>
      <c r="AG70" s="252"/>
      <c r="AH70" s="252"/>
      <c r="AI70" s="252"/>
      <c r="AJ70" s="252"/>
      <c r="AK70" s="252"/>
      <c r="AL70" s="253"/>
      <c r="AM70" s="197"/>
      <c r="AN70" s="194"/>
      <c r="AO70" s="195"/>
      <c r="AP70" s="194"/>
      <c r="AQ70" s="194"/>
      <c r="AR70" s="194"/>
      <c r="AS70" s="194"/>
      <c r="AT70" s="195"/>
      <c r="AU70" s="195"/>
      <c r="AV70" s="195"/>
      <c r="AW70" s="195"/>
      <c r="AX70" s="195"/>
      <c r="AY70" s="195"/>
      <c r="AZ70" s="3"/>
      <c r="BA70" s="13"/>
      <c r="BB70" s="3"/>
      <c r="BC70" s="3"/>
      <c r="BD70" s="3"/>
      <c r="BE70" s="8"/>
      <c r="BF70" s="3"/>
      <c r="BG70" s="13"/>
      <c r="BH70" s="13"/>
      <c r="BI70" s="3"/>
      <c r="BJ70" s="3"/>
      <c r="BK70" s="8"/>
      <c r="BL70" s="3"/>
      <c r="BM70" s="3"/>
      <c r="BN70" s="8"/>
      <c r="BO70" s="3"/>
      <c r="BP70" s="3"/>
      <c r="BQ70" s="3"/>
      <c r="BR70" s="3"/>
      <c r="BS70" s="26"/>
      <c r="BT70" s="131"/>
      <c r="BU70" s="26"/>
      <c r="BV70" s="164"/>
      <c r="BW70" s="164"/>
      <c r="BX70" s="169"/>
      <c r="BY70" s="26"/>
      <c r="BZ70" s="200"/>
    </row>
    <row r="71" spans="1:78" ht="65.45" customHeight="1" x14ac:dyDescent="0.25">
      <c r="A71" s="13" t="s">
        <v>5066</v>
      </c>
      <c r="B71" s="2" t="s">
        <v>230</v>
      </c>
      <c r="C71" s="10" t="s">
        <v>938</v>
      </c>
      <c r="D71" s="10"/>
      <c r="E71" s="10" t="s">
        <v>938</v>
      </c>
      <c r="F71" s="3" t="s">
        <v>19</v>
      </c>
      <c r="G71" s="3" t="s">
        <v>1007</v>
      </c>
      <c r="H71" s="3" t="s">
        <v>231</v>
      </c>
      <c r="I71" s="3" t="s">
        <v>2603</v>
      </c>
      <c r="J71" s="3" t="s">
        <v>2603</v>
      </c>
      <c r="K71" s="4" t="s">
        <v>1350</v>
      </c>
      <c r="L71" s="5" t="s">
        <v>1351</v>
      </c>
      <c r="M71" s="4" t="s">
        <v>1115</v>
      </c>
      <c r="N71" s="4" t="s">
        <v>2652</v>
      </c>
      <c r="O71" s="10" t="s">
        <v>2654</v>
      </c>
      <c r="P71" s="10" t="s">
        <v>2796</v>
      </c>
      <c r="Q71" s="4" t="s">
        <v>1352</v>
      </c>
      <c r="R71" s="6"/>
      <c r="S71" s="4" t="s">
        <v>1353</v>
      </c>
      <c r="T71" s="4" t="s">
        <v>1354</v>
      </c>
      <c r="U71" s="10" t="s">
        <v>3044</v>
      </c>
      <c r="V71" s="6"/>
      <c r="W71" s="7" t="s">
        <v>232</v>
      </c>
      <c r="X71" s="3" t="s">
        <v>33</v>
      </c>
      <c r="Y71" s="7" t="s">
        <v>232</v>
      </c>
      <c r="Z71" s="3" t="s">
        <v>24</v>
      </c>
      <c r="AA71" s="7" t="s">
        <v>232</v>
      </c>
      <c r="AB71" s="3" t="s">
        <v>4694</v>
      </c>
      <c r="AC71" s="8" t="s">
        <v>2650</v>
      </c>
      <c r="AD71" s="11" t="s">
        <v>2651</v>
      </c>
      <c r="AE71" s="6"/>
      <c r="AF71" s="7" t="s">
        <v>233</v>
      </c>
      <c r="AG71" s="7" t="s">
        <v>938</v>
      </c>
      <c r="AH71" s="3" t="s">
        <v>27</v>
      </c>
      <c r="AI71" s="3" t="s">
        <v>28</v>
      </c>
      <c r="AJ71" s="3" t="s">
        <v>3151</v>
      </c>
      <c r="AK71" s="8" t="s">
        <v>3139</v>
      </c>
      <c r="AL71" s="8" t="s">
        <v>3583</v>
      </c>
      <c r="AM71" s="13" t="s">
        <v>3438</v>
      </c>
      <c r="AN71" s="13" t="s">
        <v>3584</v>
      </c>
      <c r="AO71" s="10" t="s">
        <v>3233</v>
      </c>
      <c r="AP71" s="3" t="s">
        <v>2483</v>
      </c>
      <c r="AQ71" s="8" t="s">
        <v>3495</v>
      </c>
      <c r="AR71" s="10" t="s">
        <v>2472</v>
      </c>
      <c r="AS71" s="10"/>
      <c r="AT71" s="3" t="s">
        <v>3542</v>
      </c>
      <c r="AU71" s="8" t="s">
        <v>2568</v>
      </c>
      <c r="AV71" s="8" t="s">
        <v>3144</v>
      </c>
      <c r="AW71" s="8" t="s">
        <v>3233</v>
      </c>
      <c r="AX71" s="8"/>
      <c r="AY71" s="8"/>
      <c r="AZ71" s="3" t="s">
        <v>68</v>
      </c>
      <c r="BA71" s="44">
        <v>37553</v>
      </c>
      <c r="BB71" s="134" t="s">
        <v>3585</v>
      </c>
      <c r="BC71" s="3" t="s">
        <v>4700</v>
      </c>
      <c r="BD71" s="3"/>
      <c r="BE71" s="3" t="s">
        <v>963</v>
      </c>
      <c r="BF71" s="3" t="s">
        <v>937</v>
      </c>
      <c r="BG71" s="3" t="s">
        <v>3189</v>
      </c>
      <c r="BH71" s="10" t="s">
        <v>3336</v>
      </c>
      <c r="BI71" s="3" t="s">
        <v>963</v>
      </c>
      <c r="BJ71" s="3" t="s">
        <v>45</v>
      </c>
      <c r="BK71" s="8" t="s">
        <v>3586</v>
      </c>
      <c r="BL71" s="3" t="s">
        <v>3459</v>
      </c>
      <c r="BM71" s="3" t="s">
        <v>21</v>
      </c>
      <c r="BN71" s="3"/>
      <c r="BO71" s="3"/>
      <c r="BP71" s="3"/>
      <c r="BQ71" s="3"/>
      <c r="BR71" s="3"/>
      <c r="BS71" s="26" t="s">
        <v>5615</v>
      </c>
      <c r="BT71" s="131" t="s">
        <v>3233</v>
      </c>
      <c r="BU71" s="26"/>
      <c r="BV71" s="164"/>
      <c r="BW71" s="169"/>
      <c r="BX71" s="169"/>
      <c r="BY71" s="26"/>
    </row>
    <row r="72" spans="1:78" ht="53.45" customHeight="1" x14ac:dyDescent="0.25">
      <c r="A72" s="13" t="s">
        <v>5067</v>
      </c>
      <c r="B72" s="2" t="s">
        <v>150</v>
      </c>
      <c r="C72" s="10" t="s">
        <v>938</v>
      </c>
      <c r="D72" s="10"/>
      <c r="E72" s="10" t="s">
        <v>938</v>
      </c>
      <c r="F72" s="3" t="s">
        <v>19</v>
      </c>
      <c r="G72" s="3" t="s">
        <v>1022</v>
      </c>
      <c r="H72" s="3" t="s">
        <v>151</v>
      </c>
      <c r="I72" s="3" t="s">
        <v>2603</v>
      </c>
      <c r="J72" s="3" t="s">
        <v>2603</v>
      </c>
      <c r="K72" s="9" t="s">
        <v>2575</v>
      </c>
      <c r="L72" s="12" t="s">
        <v>2576</v>
      </c>
      <c r="M72" s="4" t="s">
        <v>1260</v>
      </c>
      <c r="N72" s="4" t="s">
        <v>2652</v>
      </c>
      <c r="O72" s="10" t="s">
        <v>2505</v>
      </c>
      <c r="P72" s="10" t="s">
        <v>1050</v>
      </c>
      <c r="Q72" s="4" t="s">
        <v>1995</v>
      </c>
      <c r="R72" s="6"/>
      <c r="S72" s="4" t="s">
        <v>1996</v>
      </c>
      <c r="T72" s="19" t="s">
        <v>1997</v>
      </c>
      <c r="U72" s="10" t="s">
        <v>3108</v>
      </c>
      <c r="V72" s="6"/>
      <c r="W72" s="7" t="s">
        <v>72</v>
      </c>
      <c r="X72" s="3" t="s">
        <v>33</v>
      </c>
      <c r="Y72" s="7" t="s">
        <v>72</v>
      </c>
      <c r="Z72" s="3" t="s">
        <v>24</v>
      </c>
      <c r="AA72" s="7" t="s">
        <v>72</v>
      </c>
      <c r="AB72" s="3" t="s">
        <v>4694</v>
      </c>
      <c r="AC72" s="3" t="s">
        <v>5397</v>
      </c>
      <c r="AD72" s="11" t="s">
        <v>5398</v>
      </c>
      <c r="AE72" s="6"/>
      <c r="AF72" s="7" t="s">
        <v>152</v>
      </c>
      <c r="AG72" s="7" t="s">
        <v>938</v>
      </c>
      <c r="AH72" s="3" t="s">
        <v>27</v>
      </c>
      <c r="AI72" s="3" t="s">
        <v>28</v>
      </c>
      <c r="AJ72" s="3" t="s">
        <v>3151</v>
      </c>
      <c r="AK72" s="8" t="s">
        <v>3139</v>
      </c>
      <c r="AL72" s="8" t="s">
        <v>3166</v>
      </c>
      <c r="AM72" s="8" t="s">
        <v>4606</v>
      </c>
      <c r="AN72" s="13" t="s">
        <v>4607</v>
      </c>
      <c r="AO72" s="10" t="s">
        <v>3233</v>
      </c>
      <c r="AP72" s="3" t="s">
        <v>3503</v>
      </c>
      <c r="AQ72" s="8" t="s">
        <v>4608</v>
      </c>
      <c r="AR72" s="10" t="s">
        <v>2472</v>
      </c>
      <c r="AS72" s="10"/>
      <c r="AT72" s="8" t="s">
        <v>3486</v>
      </c>
      <c r="AU72" s="8" t="s">
        <v>2568</v>
      </c>
      <c r="AV72" s="8" t="s">
        <v>3144</v>
      </c>
      <c r="AW72" s="8" t="s">
        <v>3233</v>
      </c>
      <c r="AX72" s="8"/>
      <c r="AY72" s="8"/>
      <c r="AZ72" s="3" t="s">
        <v>2416</v>
      </c>
      <c r="BA72" s="44">
        <v>43454</v>
      </c>
      <c r="BB72" s="44" t="s">
        <v>3144</v>
      </c>
      <c r="BC72" s="3" t="s">
        <v>2417</v>
      </c>
      <c r="BD72" s="3"/>
      <c r="BE72" s="8" t="s">
        <v>4609</v>
      </c>
      <c r="BF72" s="3" t="s">
        <v>32</v>
      </c>
      <c r="BG72" s="8" t="s">
        <v>4610</v>
      </c>
      <c r="BH72" s="13" t="s">
        <v>4611</v>
      </c>
      <c r="BI72" s="133" t="s">
        <v>32</v>
      </c>
      <c r="BJ72" s="3" t="s">
        <v>45</v>
      </c>
      <c r="BK72" s="8" t="s">
        <v>4175</v>
      </c>
      <c r="BL72" s="3" t="s">
        <v>3459</v>
      </c>
      <c r="BM72" s="3" t="s">
        <v>21</v>
      </c>
      <c r="BN72" s="3"/>
      <c r="BO72" s="3"/>
      <c r="BP72" s="3" t="s">
        <v>37</v>
      </c>
      <c r="BQ72" s="8" t="s">
        <v>3814</v>
      </c>
      <c r="BR72" s="3" t="s">
        <v>3813</v>
      </c>
      <c r="BS72" s="26" t="s">
        <v>4612</v>
      </c>
      <c r="BT72" s="131" t="s">
        <v>3233</v>
      </c>
      <c r="BU72" s="26"/>
      <c r="BV72" s="164"/>
      <c r="BW72" s="169"/>
      <c r="BX72" s="169"/>
      <c r="BY72" s="26"/>
    </row>
    <row r="73" spans="1:78" ht="63" customHeight="1" x14ac:dyDescent="0.25">
      <c r="A73" s="13" t="s">
        <v>5068</v>
      </c>
      <c r="B73" s="2" t="s">
        <v>265</v>
      </c>
      <c r="C73" s="10" t="s">
        <v>938</v>
      </c>
      <c r="D73" s="10"/>
      <c r="E73" s="10" t="s">
        <v>938</v>
      </c>
      <c r="F73" s="3" t="s">
        <v>19</v>
      </c>
      <c r="G73" s="3" t="s">
        <v>1047</v>
      </c>
      <c r="H73" s="3" t="s">
        <v>266</v>
      </c>
      <c r="I73" s="3" t="s">
        <v>2603</v>
      </c>
      <c r="J73" s="3" t="s">
        <v>2603</v>
      </c>
      <c r="K73" s="4" t="s">
        <v>2058</v>
      </c>
      <c r="L73" s="5" t="s">
        <v>2059</v>
      </c>
      <c r="M73" s="4" t="s">
        <v>1115</v>
      </c>
      <c r="N73" s="4" t="s">
        <v>2652</v>
      </c>
      <c r="O73" s="10" t="s">
        <v>2505</v>
      </c>
      <c r="P73" s="10" t="s">
        <v>2797</v>
      </c>
      <c r="Q73" s="4" t="s">
        <v>2060</v>
      </c>
      <c r="R73" s="6"/>
      <c r="S73" s="4" t="s">
        <v>2061</v>
      </c>
      <c r="T73" s="4" t="s">
        <v>2062</v>
      </c>
      <c r="U73" s="10" t="s">
        <v>3045</v>
      </c>
      <c r="V73" s="6"/>
      <c r="W73" s="7" t="s">
        <v>95</v>
      </c>
      <c r="X73" s="3" t="s">
        <v>33</v>
      </c>
      <c r="Y73" s="7" t="s">
        <v>95</v>
      </c>
      <c r="Z73" s="3" t="s">
        <v>86</v>
      </c>
      <c r="AA73" s="7" t="s">
        <v>95</v>
      </c>
      <c r="AB73" s="3" t="s">
        <v>4690</v>
      </c>
      <c r="AC73" s="3" t="s">
        <v>228</v>
      </c>
      <c r="AD73" s="7" t="s">
        <v>87</v>
      </c>
      <c r="AE73" s="6"/>
      <c r="AF73" s="3" t="s">
        <v>21</v>
      </c>
      <c r="AG73" s="3"/>
      <c r="AH73" s="3" t="s">
        <v>27</v>
      </c>
      <c r="AI73" s="3" t="s">
        <v>28</v>
      </c>
      <c r="AJ73" s="3" t="s">
        <v>3151</v>
      </c>
      <c r="AK73" s="8" t="s">
        <v>3139</v>
      </c>
      <c r="AL73" s="8" t="s">
        <v>3445</v>
      </c>
      <c r="AM73" s="13" t="s">
        <v>3446</v>
      </c>
      <c r="AN73" s="13" t="s">
        <v>3516</v>
      </c>
      <c r="AO73" s="10" t="s">
        <v>3233</v>
      </c>
      <c r="AP73" s="3" t="s">
        <v>2483</v>
      </c>
      <c r="AQ73" s="8" t="s">
        <v>3517</v>
      </c>
      <c r="AR73" s="10" t="s">
        <v>2472</v>
      </c>
      <c r="AS73" s="10"/>
      <c r="AT73" s="3" t="s">
        <v>3435</v>
      </c>
      <c r="AU73" s="8" t="s">
        <v>2568</v>
      </c>
      <c r="AV73" s="8" t="s">
        <v>3144</v>
      </c>
      <c r="AW73" s="8" t="s">
        <v>3233</v>
      </c>
      <c r="AX73" s="8"/>
      <c r="AY73" s="8"/>
      <c r="AZ73" s="3" t="s">
        <v>2416</v>
      </c>
      <c r="BA73" s="44">
        <v>43393</v>
      </c>
      <c r="BB73" s="8" t="s">
        <v>3144</v>
      </c>
      <c r="BC73" s="3" t="s">
        <v>2417</v>
      </c>
      <c r="BD73" s="3"/>
      <c r="BE73" s="3" t="s">
        <v>32</v>
      </c>
      <c r="BF73" s="3" t="s">
        <v>32</v>
      </c>
      <c r="BG73" s="3" t="s">
        <v>3190</v>
      </c>
      <c r="BH73" s="10" t="s">
        <v>3454</v>
      </c>
      <c r="BI73" s="3" t="s">
        <v>32</v>
      </c>
      <c r="BJ73" s="3" t="s">
        <v>45</v>
      </c>
      <c r="BK73" s="8" t="s">
        <v>3458</v>
      </c>
      <c r="BL73" s="3" t="s">
        <v>3459</v>
      </c>
      <c r="BM73" s="3"/>
      <c r="BN73" s="3"/>
      <c r="BO73" s="3"/>
      <c r="BP73" s="3" t="s">
        <v>5530</v>
      </c>
      <c r="BQ73" s="8" t="s">
        <v>5686</v>
      </c>
      <c r="BR73" s="3" t="s">
        <v>4470</v>
      </c>
      <c r="BS73" s="26" t="s">
        <v>3518</v>
      </c>
      <c r="BT73" s="131" t="s">
        <v>3233</v>
      </c>
      <c r="BU73" s="170" t="s">
        <v>938</v>
      </c>
      <c r="BV73" s="171"/>
      <c r="BW73" s="172" t="s">
        <v>5712</v>
      </c>
      <c r="BX73" s="173" t="s">
        <v>5713</v>
      </c>
      <c r="BY73" s="26"/>
      <c r="BZ73" s="174"/>
    </row>
    <row r="74" spans="1:78" ht="66" customHeight="1" x14ac:dyDescent="0.25">
      <c r="A74" s="13" t="s">
        <v>5069</v>
      </c>
      <c r="B74" s="2" t="s">
        <v>249</v>
      </c>
      <c r="C74" s="10" t="s">
        <v>938</v>
      </c>
      <c r="D74" s="10"/>
      <c r="E74" s="10" t="s">
        <v>938</v>
      </c>
      <c r="F74" s="3" t="s">
        <v>19</v>
      </c>
      <c r="G74" s="3" t="s">
        <v>1050</v>
      </c>
      <c r="H74" s="3" t="s">
        <v>250</v>
      </c>
      <c r="I74" s="3" t="s">
        <v>2603</v>
      </c>
      <c r="J74" s="3" t="s">
        <v>2603</v>
      </c>
      <c r="K74" s="4" t="s">
        <v>2248</v>
      </c>
      <c r="L74" s="5" t="s">
        <v>2249</v>
      </c>
      <c r="M74" s="4" t="s">
        <v>1115</v>
      </c>
      <c r="N74" s="4" t="s">
        <v>2652</v>
      </c>
      <c r="O74" s="10" t="s">
        <v>2654</v>
      </c>
      <c r="P74" s="10" t="s">
        <v>2798</v>
      </c>
      <c r="Q74" s="4" t="s">
        <v>2250</v>
      </c>
      <c r="R74" s="6"/>
      <c r="S74" s="4" t="s">
        <v>2251</v>
      </c>
      <c r="T74" s="4" t="s">
        <v>2252</v>
      </c>
      <c r="U74" s="10" t="s">
        <v>3046</v>
      </c>
      <c r="V74" s="6"/>
      <c r="W74" s="7" t="s">
        <v>49</v>
      </c>
      <c r="X74" s="3" t="s">
        <v>33</v>
      </c>
      <c r="Y74" s="7" t="s">
        <v>49</v>
      </c>
      <c r="Z74" s="3" t="s">
        <v>24</v>
      </c>
      <c r="AA74" s="7" t="s">
        <v>49</v>
      </c>
      <c r="AB74" s="3" t="s">
        <v>4690</v>
      </c>
      <c r="AC74" s="3" t="s">
        <v>228</v>
      </c>
      <c r="AD74" s="7" t="s">
        <v>87</v>
      </c>
      <c r="AE74" s="6"/>
      <c r="AF74" s="3" t="s">
        <v>21</v>
      </c>
      <c r="AG74" s="3"/>
      <c r="AH74" s="3" t="s">
        <v>27</v>
      </c>
      <c r="AI74" s="3" t="s">
        <v>28</v>
      </c>
      <c r="AJ74" s="3" t="s">
        <v>3151</v>
      </c>
      <c r="AK74" s="8" t="s">
        <v>3139</v>
      </c>
      <c r="AL74" s="8" t="s">
        <v>3529</v>
      </c>
      <c r="AM74" s="13" t="s">
        <v>3528</v>
      </c>
      <c r="AN74" s="13" t="s">
        <v>3530</v>
      </c>
      <c r="AO74" s="10" t="s">
        <v>3233</v>
      </c>
      <c r="AP74" s="3" t="s">
        <v>2494</v>
      </c>
      <c r="AQ74" s="8" t="s">
        <v>3531</v>
      </c>
      <c r="AR74" s="10" t="s">
        <v>2472</v>
      </c>
      <c r="AS74" s="10"/>
      <c r="AT74" s="8" t="s">
        <v>3532</v>
      </c>
      <c r="AU74" s="8" t="s">
        <v>3533</v>
      </c>
      <c r="AV74" s="8" t="s">
        <v>3534</v>
      </c>
      <c r="AW74" s="3"/>
      <c r="AX74" s="3" t="s">
        <v>3233</v>
      </c>
      <c r="AY74" s="3" t="s">
        <v>3233</v>
      </c>
      <c r="AZ74" s="10" t="s">
        <v>2417</v>
      </c>
      <c r="BA74" s="44">
        <v>43294</v>
      </c>
      <c r="BB74" s="44" t="s">
        <v>3441</v>
      </c>
      <c r="BC74" s="10" t="s">
        <v>2417</v>
      </c>
      <c r="BD74" s="10"/>
      <c r="BE74" s="3" t="s">
        <v>32</v>
      </c>
      <c r="BF74" s="3" t="s">
        <v>32</v>
      </c>
      <c r="BG74" s="3" t="s">
        <v>3191</v>
      </c>
      <c r="BH74" s="10" t="s">
        <v>3535</v>
      </c>
      <c r="BI74" s="133" t="s">
        <v>32</v>
      </c>
      <c r="BJ74" s="3" t="s">
        <v>45</v>
      </c>
      <c r="BK74" s="8" t="s">
        <v>3458</v>
      </c>
      <c r="BL74" s="3" t="s">
        <v>3459</v>
      </c>
      <c r="BM74" s="3" t="s">
        <v>21</v>
      </c>
      <c r="BN74" s="3"/>
      <c r="BO74" s="3"/>
      <c r="BP74" s="3" t="s">
        <v>21</v>
      </c>
      <c r="BQ74" s="3"/>
      <c r="BR74" s="3"/>
      <c r="BS74" s="26" t="s">
        <v>3536</v>
      </c>
      <c r="BT74" s="131" t="s">
        <v>3233</v>
      </c>
      <c r="BU74" s="170" t="s">
        <v>938</v>
      </c>
      <c r="BV74" s="164"/>
      <c r="BW74" s="169" t="s">
        <v>5719</v>
      </c>
      <c r="BX74" s="169" t="s">
        <v>5720</v>
      </c>
      <c r="BY74" s="26"/>
      <c r="BZ74" s="174"/>
    </row>
    <row r="75" spans="1:78" ht="63" customHeight="1" x14ac:dyDescent="0.25">
      <c r="A75" s="13" t="s">
        <v>5070</v>
      </c>
      <c r="B75" s="14" t="s">
        <v>1105</v>
      </c>
      <c r="C75" s="10" t="s">
        <v>938</v>
      </c>
      <c r="D75" s="10"/>
      <c r="E75" s="10" t="s">
        <v>938</v>
      </c>
      <c r="F75" s="10" t="s">
        <v>19</v>
      </c>
      <c r="G75" s="10" t="s">
        <v>995</v>
      </c>
      <c r="H75" s="13" t="s">
        <v>1092</v>
      </c>
      <c r="I75" s="3" t="s">
        <v>2603</v>
      </c>
      <c r="J75" s="3" t="s">
        <v>2603</v>
      </c>
      <c r="K75" s="4" t="s">
        <v>1093</v>
      </c>
      <c r="L75" s="12" t="s">
        <v>2341</v>
      </c>
      <c r="M75" s="4" t="s">
        <v>1115</v>
      </c>
      <c r="N75" s="4" t="s">
        <v>2652</v>
      </c>
      <c r="O75" s="10" t="s">
        <v>2655</v>
      </c>
      <c r="P75" s="10" t="s">
        <v>2799</v>
      </c>
      <c r="Q75" s="4" t="s">
        <v>2342</v>
      </c>
      <c r="R75" s="6"/>
      <c r="S75" s="9" t="s">
        <v>2343</v>
      </c>
      <c r="T75" s="22"/>
      <c r="U75" s="10" t="e">
        <v>#N/A</v>
      </c>
      <c r="V75" s="6"/>
      <c r="W75" s="21" t="s">
        <v>1108</v>
      </c>
      <c r="X75" s="10" t="s">
        <v>33</v>
      </c>
      <c r="Y75" s="13" t="s">
        <v>1099</v>
      </c>
      <c r="Z75" s="3" t="s">
        <v>86</v>
      </c>
      <c r="AA75" s="13" t="s">
        <v>1099</v>
      </c>
      <c r="AB75" s="3" t="s">
        <v>2475</v>
      </c>
      <c r="AC75" s="3" t="s">
        <v>3148</v>
      </c>
      <c r="AD75" s="10"/>
      <c r="AE75" s="6"/>
      <c r="AF75" s="10"/>
      <c r="AG75" s="10"/>
      <c r="AH75" s="10" t="s">
        <v>28</v>
      </c>
      <c r="AI75" s="13" t="s">
        <v>27</v>
      </c>
      <c r="AJ75" s="3" t="s">
        <v>3151</v>
      </c>
      <c r="AK75" s="8" t="s">
        <v>3139</v>
      </c>
      <c r="AL75" s="8" t="s">
        <v>3423</v>
      </c>
      <c r="AM75" s="13" t="s">
        <v>3380</v>
      </c>
      <c r="AN75" s="13" t="s">
        <v>3424</v>
      </c>
      <c r="AO75" s="136" t="s">
        <v>3233</v>
      </c>
      <c r="AP75" s="10" t="s">
        <v>966</v>
      </c>
      <c r="AQ75" s="13" t="s">
        <v>3425</v>
      </c>
      <c r="AR75" s="10" t="s">
        <v>3397</v>
      </c>
      <c r="AS75" s="10" t="s">
        <v>3233</v>
      </c>
      <c r="AT75" s="3"/>
      <c r="AU75" s="3"/>
      <c r="AV75" s="3"/>
      <c r="AW75" s="3"/>
      <c r="AX75" s="3"/>
      <c r="AY75" s="3"/>
      <c r="AZ75" s="13" t="s">
        <v>3428</v>
      </c>
      <c r="BA75" s="134" t="s">
        <v>3429</v>
      </c>
      <c r="BB75" s="134" t="s">
        <v>3430</v>
      </c>
      <c r="BC75" s="10" t="s">
        <v>1080</v>
      </c>
      <c r="BD75" s="10"/>
      <c r="BE75" s="13" t="s">
        <v>3372</v>
      </c>
      <c r="BF75" s="10" t="s">
        <v>32</v>
      </c>
      <c r="BG75" s="21" t="s">
        <v>3426</v>
      </c>
      <c r="BH75" s="13" t="s">
        <v>3427</v>
      </c>
      <c r="BI75" s="133" t="s">
        <v>32</v>
      </c>
      <c r="BJ75" s="10"/>
      <c r="BK75" s="10"/>
      <c r="BL75" s="10"/>
      <c r="BM75" s="10"/>
      <c r="BN75" s="10"/>
      <c r="BO75" s="10"/>
      <c r="BP75" s="10"/>
      <c r="BQ75" s="10"/>
      <c r="BR75" s="10"/>
      <c r="BS75" s="26" t="s">
        <v>3309</v>
      </c>
      <c r="BT75" s="131" t="s">
        <v>3233</v>
      </c>
      <c r="BU75" s="170" t="s">
        <v>938</v>
      </c>
      <c r="BV75" s="164"/>
      <c r="BW75" s="169" t="s">
        <v>5698</v>
      </c>
      <c r="BX75" s="169" t="s">
        <v>5699</v>
      </c>
      <c r="BY75" s="26"/>
      <c r="BZ75" s="174"/>
    </row>
    <row r="76" spans="1:78" ht="72" customHeight="1" x14ac:dyDescent="0.25">
      <c r="A76" s="13" t="s">
        <v>5071</v>
      </c>
      <c r="B76" s="2" t="s">
        <v>427</v>
      </c>
      <c r="C76" s="10" t="s">
        <v>938</v>
      </c>
      <c r="D76" s="10"/>
      <c r="E76" s="10" t="s">
        <v>938</v>
      </c>
      <c r="F76" s="3" t="s">
        <v>19</v>
      </c>
      <c r="G76" s="3" t="s">
        <v>980</v>
      </c>
      <c r="H76" s="3" t="s">
        <v>428</v>
      </c>
      <c r="I76" s="3" t="s">
        <v>2603</v>
      </c>
      <c r="J76" s="3" t="s">
        <v>2603</v>
      </c>
      <c r="K76" s="4" t="s">
        <v>1165</v>
      </c>
      <c r="L76" s="5" t="s">
        <v>1166</v>
      </c>
      <c r="M76" s="4" t="s">
        <v>1115</v>
      </c>
      <c r="N76" s="4" t="s">
        <v>2652</v>
      </c>
      <c r="O76" s="10" t="s">
        <v>2505</v>
      </c>
      <c r="P76" s="10" t="s">
        <v>2800</v>
      </c>
      <c r="Q76" s="4" t="s">
        <v>1167</v>
      </c>
      <c r="R76" s="6"/>
      <c r="S76" s="4" t="s">
        <v>1168</v>
      </c>
      <c r="T76" s="4" t="s">
        <v>21</v>
      </c>
      <c r="U76" s="10" t="s">
        <v>3047</v>
      </c>
      <c r="V76" s="6"/>
      <c r="W76" s="7" t="s">
        <v>168</v>
      </c>
      <c r="X76" s="3" t="s">
        <v>33</v>
      </c>
      <c r="Y76" s="7" t="s">
        <v>168</v>
      </c>
      <c r="Z76" s="3" t="s">
        <v>24</v>
      </c>
      <c r="AA76" s="7" t="s">
        <v>168</v>
      </c>
      <c r="AB76" s="3" t="s">
        <v>2475</v>
      </c>
      <c r="AC76" s="3" t="s">
        <v>3148</v>
      </c>
      <c r="AD76" s="3" t="s">
        <v>21</v>
      </c>
      <c r="AE76" s="6"/>
      <c r="AF76" s="3" t="s">
        <v>21</v>
      </c>
      <c r="AG76" s="3"/>
      <c r="AH76" s="3" t="s">
        <v>27</v>
      </c>
      <c r="AI76" s="3" t="s">
        <v>28</v>
      </c>
      <c r="AJ76" s="3" t="s">
        <v>3151</v>
      </c>
      <c r="AK76" s="8" t="s">
        <v>3139</v>
      </c>
      <c r="AL76" s="8" t="s">
        <v>3546</v>
      </c>
      <c r="AM76" s="13" t="s">
        <v>3438</v>
      </c>
      <c r="AN76" s="13" t="s">
        <v>3547</v>
      </c>
      <c r="AO76" s="136" t="s">
        <v>3233</v>
      </c>
      <c r="AP76" s="8" t="s">
        <v>2488</v>
      </c>
      <c r="AQ76" s="8" t="s">
        <v>3484</v>
      </c>
      <c r="AR76" s="10" t="s">
        <v>2472</v>
      </c>
      <c r="AS76" s="10"/>
      <c r="AT76" s="8" t="s">
        <v>3549</v>
      </c>
      <c r="AU76" s="8" t="s">
        <v>3548</v>
      </c>
      <c r="AV76" s="8" t="s">
        <v>3464</v>
      </c>
      <c r="AW76" s="3" t="s">
        <v>3233</v>
      </c>
      <c r="AX76" s="3"/>
      <c r="AY76" s="3" t="s">
        <v>3233</v>
      </c>
      <c r="AZ76" s="3" t="s">
        <v>963</v>
      </c>
      <c r="BA76" s="44">
        <v>39092</v>
      </c>
      <c r="BB76" s="44" t="s">
        <v>3550</v>
      </c>
      <c r="BC76" s="3" t="s">
        <v>963</v>
      </c>
      <c r="BD76" s="3"/>
      <c r="BE76" s="8" t="s">
        <v>3372</v>
      </c>
      <c r="BF76" s="3" t="s">
        <v>32</v>
      </c>
      <c r="BG76" s="8" t="s">
        <v>4826</v>
      </c>
      <c r="BH76" s="13" t="s">
        <v>3477</v>
      </c>
      <c r="BI76" s="133" t="s">
        <v>32</v>
      </c>
      <c r="BJ76" s="3" t="s">
        <v>97</v>
      </c>
      <c r="BK76" s="8" t="s">
        <v>3482</v>
      </c>
      <c r="BL76" s="3" t="s">
        <v>3399</v>
      </c>
      <c r="BM76" s="3" t="s">
        <v>21</v>
      </c>
      <c r="BN76" s="3"/>
      <c r="BO76" s="3"/>
      <c r="BP76" s="3" t="s">
        <v>21</v>
      </c>
      <c r="BQ76" s="3"/>
      <c r="BR76" s="3"/>
      <c r="BS76" s="26" t="s">
        <v>3551</v>
      </c>
      <c r="BT76" s="131" t="s">
        <v>3233</v>
      </c>
      <c r="BU76" s="170" t="s">
        <v>938</v>
      </c>
      <c r="BV76" s="164"/>
      <c r="BW76" s="169" t="s">
        <v>5705</v>
      </c>
      <c r="BX76" s="169" t="s">
        <v>5706</v>
      </c>
      <c r="BY76" s="26"/>
      <c r="BZ76" s="174"/>
    </row>
    <row r="77" spans="1:78" ht="76.900000000000006" customHeight="1" x14ac:dyDescent="0.25">
      <c r="A77" s="13" t="s">
        <v>5072</v>
      </c>
      <c r="B77" s="2" t="s">
        <v>612</v>
      </c>
      <c r="C77" s="10" t="s">
        <v>938</v>
      </c>
      <c r="D77" s="10"/>
      <c r="E77" s="10" t="s">
        <v>938</v>
      </c>
      <c r="F77" s="3" t="s">
        <v>19</v>
      </c>
      <c r="G77" s="3" t="s">
        <v>987</v>
      </c>
      <c r="H77" s="3" t="s">
        <v>613</v>
      </c>
      <c r="I77" s="3" t="s">
        <v>2603</v>
      </c>
      <c r="J77" s="3" t="s">
        <v>2603</v>
      </c>
      <c r="K77" s="4" t="s">
        <v>1214</v>
      </c>
      <c r="L77" s="5" t="s">
        <v>1215</v>
      </c>
      <c r="M77" s="4" t="s">
        <v>1115</v>
      </c>
      <c r="N77" s="4" t="s">
        <v>2652</v>
      </c>
      <c r="O77" s="10" t="s">
        <v>2505</v>
      </c>
      <c r="P77" s="10" t="s">
        <v>2801</v>
      </c>
      <c r="Q77" s="4" t="s">
        <v>1216</v>
      </c>
      <c r="R77" s="6"/>
      <c r="S77" s="4" t="s">
        <v>1217</v>
      </c>
      <c r="T77" s="4" t="s">
        <v>1218</v>
      </c>
      <c r="U77" s="10" t="s">
        <v>3048</v>
      </c>
      <c r="V77" s="6"/>
      <c r="W77" s="7" t="s">
        <v>195</v>
      </c>
      <c r="X77" s="3" t="s">
        <v>33</v>
      </c>
      <c r="Y77" s="7" t="s">
        <v>195</v>
      </c>
      <c r="Z77" s="3" t="s">
        <v>86</v>
      </c>
      <c r="AA77" s="7" t="s">
        <v>195</v>
      </c>
      <c r="AB77" s="3" t="s">
        <v>2475</v>
      </c>
      <c r="AC77" s="3" t="s">
        <v>3148</v>
      </c>
      <c r="AD77" s="3" t="s">
        <v>21</v>
      </c>
      <c r="AE77" s="6"/>
      <c r="AF77" s="3" t="s">
        <v>21</v>
      </c>
      <c r="AG77" s="3"/>
      <c r="AH77" s="3" t="s">
        <v>27</v>
      </c>
      <c r="AI77" s="3" t="s">
        <v>28</v>
      </c>
      <c r="AJ77" s="3" t="s">
        <v>3151</v>
      </c>
      <c r="AK77" s="8" t="s">
        <v>3139</v>
      </c>
      <c r="AL77" s="8" t="s">
        <v>3431</v>
      </c>
      <c r="AM77" s="13" t="s">
        <v>3380</v>
      </c>
      <c r="AN77" s="13" t="s">
        <v>3432</v>
      </c>
      <c r="AO77" s="10" t="s">
        <v>3233</v>
      </c>
      <c r="AP77" s="3" t="s">
        <v>2494</v>
      </c>
      <c r="AQ77" s="13" t="s">
        <v>3433</v>
      </c>
      <c r="AR77" s="10" t="s">
        <v>2472</v>
      </c>
      <c r="AS77" s="10"/>
      <c r="AT77" s="3" t="s">
        <v>3435</v>
      </c>
      <c r="AU77" s="8" t="s">
        <v>2568</v>
      </c>
      <c r="AV77" s="8" t="s">
        <v>3144</v>
      </c>
      <c r="AW77" s="8" t="s">
        <v>3233</v>
      </c>
      <c r="AX77" s="8"/>
      <c r="AY77" s="8"/>
      <c r="AZ77" s="3" t="s">
        <v>2416</v>
      </c>
      <c r="BA77" s="44">
        <v>43393</v>
      </c>
      <c r="BB77" s="44" t="s">
        <v>3434</v>
      </c>
      <c r="BC77" s="3" t="s">
        <v>2417</v>
      </c>
      <c r="BD77" s="3"/>
      <c r="BE77" s="3" t="s">
        <v>32</v>
      </c>
      <c r="BF77" s="3" t="s">
        <v>32</v>
      </c>
      <c r="BG77" s="3" t="s">
        <v>3179</v>
      </c>
      <c r="BH77" s="10" t="s">
        <v>2472</v>
      </c>
      <c r="BI77" s="3" t="s">
        <v>32</v>
      </c>
      <c r="BJ77" s="3" t="s">
        <v>97</v>
      </c>
      <c r="BK77" s="8" t="s">
        <v>3436</v>
      </c>
      <c r="BL77" s="3" t="s">
        <v>3399</v>
      </c>
      <c r="BM77" s="3" t="s">
        <v>21</v>
      </c>
      <c r="BN77" s="3"/>
      <c r="BO77" s="3"/>
      <c r="BP77" s="3" t="s">
        <v>5530</v>
      </c>
      <c r="BQ77" s="8" t="s">
        <v>5683</v>
      </c>
      <c r="BR77" s="3" t="s">
        <v>4470</v>
      </c>
      <c r="BS77" s="26" t="s">
        <v>3437</v>
      </c>
      <c r="BT77" s="131" t="s">
        <v>3233</v>
      </c>
      <c r="BU77" s="170" t="s">
        <v>938</v>
      </c>
      <c r="BV77" s="171"/>
      <c r="BW77" s="173" t="s">
        <v>5702</v>
      </c>
      <c r="BX77" s="173" t="s">
        <v>5700</v>
      </c>
      <c r="BY77" s="26"/>
      <c r="BZ77" s="174"/>
    </row>
    <row r="78" spans="1:78" ht="68.45" customHeight="1" x14ac:dyDescent="0.25">
      <c r="A78" s="13" t="s">
        <v>5073</v>
      </c>
      <c r="B78" s="2" t="s">
        <v>462</v>
      </c>
      <c r="C78" s="10" t="s">
        <v>938</v>
      </c>
      <c r="D78" s="10"/>
      <c r="E78" s="10" t="s">
        <v>938</v>
      </c>
      <c r="F78" s="3" t="s">
        <v>19</v>
      </c>
      <c r="G78" s="3" t="s">
        <v>979</v>
      </c>
      <c r="H78" s="3" t="s">
        <v>463</v>
      </c>
      <c r="I78" s="3" t="s">
        <v>2603</v>
      </c>
      <c r="J78" s="3" t="s">
        <v>2603</v>
      </c>
      <c r="K78" s="4" t="s">
        <v>1428</v>
      </c>
      <c r="L78" s="5" t="s">
        <v>1429</v>
      </c>
      <c r="M78" s="4" t="s">
        <v>1115</v>
      </c>
      <c r="N78" s="4" t="s">
        <v>2652</v>
      </c>
      <c r="O78" s="10" t="s">
        <v>2654</v>
      </c>
      <c r="P78" s="10" t="s">
        <v>2802</v>
      </c>
      <c r="Q78" s="4" t="s">
        <v>1430</v>
      </c>
      <c r="R78" s="6"/>
      <c r="S78" s="4" t="s">
        <v>1431</v>
      </c>
      <c r="T78" s="4" t="s">
        <v>1432</v>
      </c>
      <c r="U78" s="10" t="s">
        <v>3049</v>
      </c>
      <c r="V78" s="6"/>
      <c r="W78" s="7" t="s">
        <v>168</v>
      </c>
      <c r="X78" s="3" t="s">
        <v>33</v>
      </c>
      <c r="Y78" s="7" t="s">
        <v>168</v>
      </c>
      <c r="Z78" s="3" t="s">
        <v>24</v>
      </c>
      <c r="AA78" s="7" t="s">
        <v>168</v>
      </c>
      <c r="AB78" s="3" t="s">
        <v>2475</v>
      </c>
      <c r="AC78" s="3" t="s">
        <v>3148</v>
      </c>
      <c r="AD78" s="3" t="s">
        <v>21</v>
      </c>
      <c r="AE78" s="6"/>
      <c r="AF78" s="3" t="s">
        <v>21</v>
      </c>
      <c r="AG78" s="3"/>
      <c r="AH78" s="3" t="s">
        <v>27</v>
      </c>
      <c r="AI78" s="3" t="s">
        <v>28</v>
      </c>
      <c r="AJ78" s="3" t="s">
        <v>4700</v>
      </c>
      <c r="AK78" s="3" t="s">
        <v>68</v>
      </c>
      <c r="AL78" s="8" t="s">
        <v>3500</v>
      </c>
      <c r="AM78" s="8" t="s">
        <v>3501</v>
      </c>
      <c r="AN78" s="13" t="s">
        <v>3502</v>
      </c>
      <c r="AO78" s="13" t="s">
        <v>3233</v>
      </c>
      <c r="AP78" s="8" t="s">
        <v>3503</v>
      </c>
      <c r="AQ78" s="8" t="s">
        <v>3504</v>
      </c>
      <c r="AR78" s="8" t="s">
        <v>2472</v>
      </c>
      <c r="AS78" s="8"/>
      <c r="AT78" s="3" t="s">
        <v>3435</v>
      </c>
      <c r="AU78" s="8" t="s">
        <v>2568</v>
      </c>
      <c r="AV78" s="8" t="s">
        <v>3144</v>
      </c>
      <c r="AW78" s="8" t="s">
        <v>3233</v>
      </c>
      <c r="AX78" s="8"/>
      <c r="AY78" s="8"/>
      <c r="AZ78" s="3" t="s">
        <v>2416</v>
      </c>
      <c r="BA78" s="44">
        <v>43393</v>
      </c>
      <c r="BB78" s="44" t="s">
        <v>3144</v>
      </c>
      <c r="BC78" s="3" t="s">
        <v>2417</v>
      </c>
      <c r="BD78" s="3"/>
      <c r="BE78" s="3" t="s">
        <v>963</v>
      </c>
      <c r="BF78" s="3" t="s">
        <v>937</v>
      </c>
      <c r="BG78" s="8" t="s">
        <v>3195</v>
      </c>
      <c r="BH78" s="10" t="s">
        <v>3144</v>
      </c>
      <c r="BI78" s="133" t="s">
        <v>963</v>
      </c>
      <c r="BJ78" s="3" t="s">
        <v>97</v>
      </c>
      <c r="BK78" s="8" t="s">
        <v>3482</v>
      </c>
      <c r="BL78" s="3" t="s">
        <v>3399</v>
      </c>
      <c r="BM78" s="3" t="s">
        <v>21</v>
      </c>
      <c r="BN78" s="3"/>
      <c r="BO78" s="3"/>
      <c r="BP78" s="3" t="s">
        <v>21</v>
      </c>
      <c r="BQ78" s="3"/>
      <c r="BR78" s="3"/>
      <c r="BS78" s="26" t="s">
        <v>3505</v>
      </c>
      <c r="BT78" s="131" t="s">
        <v>3233</v>
      </c>
      <c r="BU78" s="26"/>
      <c r="BV78" s="164"/>
      <c r="BW78" s="169"/>
      <c r="BX78" s="169"/>
      <c r="BY78" s="26"/>
    </row>
    <row r="79" spans="1:78" ht="69.599999999999994" customHeight="1" x14ac:dyDescent="0.25">
      <c r="A79" s="13" t="s">
        <v>5074</v>
      </c>
      <c r="B79" s="2" t="s">
        <v>425</v>
      </c>
      <c r="C79" s="10" t="s">
        <v>938</v>
      </c>
      <c r="D79" s="10"/>
      <c r="E79" s="10" t="s">
        <v>938</v>
      </c>
      <c r="F79" s="3" t="s">
        <v>19</v>
      </c>
      <c r="G79" s="3" t="s">
        <v>996</v>
      </c>
      <c r="H79" s="3" t="s">
        <v>426</v>
      </c>
      <c r="I79" s="3" t="s">
        <v>2603</v>
      </c>
      <c r="J79" s="3" t="s">
        <v>2603</v>
      </c>
      <c r="K79" s="4" t="s">
        <v>1458</v>
      </c>
      <c r="L79" s="5" t="s">
        <v>73</v>
      </c>
      <c r="M79" s="4" t="s">
        <v>1130</v>
      </c>
      <c r="N79" s="4" t="s">
        <v>2652</v>
      </c>
      <c r="O79" s="10" t="s">
        <v>2655</v>
      </c>
      <c r="P79" s="10" t="s">
        <v>2674</v>
      </c>
      <c r="Q79" s="4" t="s">
        <v>1459</v>
      </c>
      <c r="R79" s="6"/>
      <c r="S79" s="4" t="s">
        <v>1460</v>
      </c>
      <c r="T79" s="4" t="s">
        <v>21</v>
      </c>
      <c r="U79" s="10" t="s">
        <v>3050</v>
      </c>
      <c r="V79" s="6"/>
      <c r="W79" s="7" t="s">
        <v>168</v>
      </c>
      <c r="X79" s="3" t="s">
        <v>33</v>
      </c>
      <c r="Y79" s="7" t="s">
        <v>168</v>
      </c>
      <c r="Z79" s="3" t="s">
        <v>24</v>
      </c>
      <c r="AA79" s="7" t="s">
        <v>168</v>
      </c>
      <c r="AB79" s="3" t="s">
        <v>2475</v>
      </c>
      <c r="AC79" s="3" t="s">
        <v>3148</v>
      </c>
      <c r="AD79" s="3" t="s">
        <v>21</v>
      </c>
      <c r="AE79" s="6"/>
      <c r="AF79" s="3" t="s">
        <v>21</v>
      </c>
      <c r="AG79" s="3"/>
      <c r="AH79" s="3" t="s">
        <v>27</v>
      </c>
      <c r="AI79" s="3" t="s">
        <v>28</v>
      </c>
      <c r="AJ79" s="3" t="s">
        <v>3151</v>
      </c>
      <c r="AK79" s="8" t="s">
        <v>3139</v>
      </c>
      <c r="AL79" s="8" t="s">
        <v>3471</v>
      </c>
      <c r="AM79" s="13" t="s">
        <v>3438</v>
      </c>
      <c r="AN79" s="13" t="s">
        <v>3439</v>
      </c>
      <c r="AO79" s="10" t="s">
        <v>3233</v>
      </c>
      <c r="AP79" s="3" t="s">
        <v>2494</v>
      </c>
      <c r="AQ79" s="8" t="s">
        <v>3440</v>
      </c>
      <c r="AR79" s="10" t="s">
        <v>2472</v>
      </c>
      <c r="AS79" s="10"/>
      <c r="AT79" s="3" t="s">
        <v>3435</v>
      </c>
      <c r="AU79" s="8" t="s">
        <v>2568</v>
      </c>
      <c r="AV79" s="8" t="s">
        <v>3144</v>
      </c>
      <c r="AW79" s="8" t="s">
        <v>3233</v>
      </c>
      <c r="AX79" s="8"/>
      <c r="AY79" s="8"/>
      <c r="AZ79" s="3" t="s">
        <v>2417</v>
      </c>
      <c r="BA79" s="44">
        <v>43294</v>
      </c>
      <c r="BB79" s="44" t="s">
        <v>3441</v>
      </c>
      <c r="BC79" s="3" t="s">
        <v>2417</v>
      </c>
      <c r="BD79" s="3"/>
      <c r="BE79" s="8" t="s">
        <v>3372</v>
      </c>
      <c r="BF79" s="3" t="s">
        <v>32</v>
      </c>
      <c r="BG79" s="8" t="s">
        <v>3443</v>
      </c>
      <c r="BH79" s="13" t="s">
        <v>3442</v>
      </c>
      <c r="BI79" s="133" t="s">
        <v>32</v>
      </c>
      <c r="BJ79" s="3" t="s">
        <v>21</v>
      </c>
      <c r="BK79" s="3"/>
      <c r="BL79" s="3"/>
      <c r="BM79" s="3" t="s">
        <v>21</v>
      </c>
      <c r="BN79" s="3"/>
      <c r="BO79" s="3"/>
      <c r="BP79" s="3" t="s">
        <v>21</v>
      </c>
      <c r="BQ79" s="3"/>
      <c r="BR79" s="3"/>
      <c r="BS79" s="26" t="s">
        <v>3444</v>
      </c>
      <c r="BT79" s="131" t="s">
        <v>3233</v>
      </c>
      <c r="BU79" s="170" t="s">
        <v>938</v>
      </c>
      <c r="BV79" s="164"/>
      <c r="BW79" s="169" t="s">
        <v>5703</v>
      </c>
      <c r="BX79" s="169" t="s">
        <v>5704</v>
      </c>
      <c r="BY79" s="26"/>
      <c r="BZ79" s="174"/>
    </row>
    <row r="80" spans="1:78" ht="81" customHeight="1" x14ac:dyDescent="0.25">
      <c r="A80" s="13" t="s">
        <v>5075</v>
      </c>
      <c r="B80" s="2" t="s">
        <v>460</v>
      </c>
      <c r="C80" s="10" t="s">
        <v>938</v>
      </c>
      <c r="D80" s="10"/>
      <c r="E80" s="10" t="s">
        <v>938</v>
      </c>
      <c r="F80" s="3" t="s">
        <v>19</v>
      </c>
      <c r="G80" s="3" t="s">
        <v>1003</v>
      </c>
      <c r="H80" s="3" t="s">
        <v>461</v>
      </c>
      <c r="I80" s="3" t="s">
        <v>2603</v>
      </c>
      <c r="J80" s="3" t="s">
        <v>2603</v>
      </c>
      <c r="K80" s="4" t="s">
        <v>1522</v>
      </c>
      <c r="L80" s="5" t="s">
        <v>1523</v>
      </c>
      <c r="M80" s="4" t="s">
        <v>1115</v>
      </c>
      <c r="N80" s="4" t="s">
        <v>2652</v>
      </c>
      <c r="O80" s="10" t="s">
        <v>2505</v>
      </c>
      <c r="P80" s="10" t="s">
        <v>2745</v>
      </c>
      <c r="Q80" s="4" t="s">
        <v>1524</v>
      </c>
      <c r="R80" s="6"/>
      <c r="S80" s="4" t="s">
        <v>1525</v>
      </c>
      <c r="T80" s="4" t="s">
        <v>1526</v>
      </c>
      <c r="U80" s="10" t="e">
        <v>#N/A</v>
      </c>
      <c r="V80" s="6"/>
      <c r="W80" s="7" t="s">
        <v>168</v>
      </c>
      <c r="X80" s="3" t="s">
        <v>33</v>
      </c>
      <c r="Y80" s="7" t="s">
        <v>379</v>
      </c>
      <c r="Z80" s="3" t="s">
        <v>24</v>
      </c>
      <c r="AA80" s="7" t="s">
        <v>258</v>
      </c>
      <c r="AB80" s="3" t="s">
        <v>2475</v>
      </c>
      <c r="AC80" s="3" t="s">
        <v>3148</v>
      </c>
      <c r="AD80" s="3" t="s">
        <v>21</v>
      </c>
      <c r="AE80" s="6"/>
      <c r="AF80" s="3" t="s">
        <v>21</v>
      </c>
      <c r="AG80" s="3"/>
      <c r="AH80" s="3" t="s">
        <v>27</v>
      </c>
      <c r="AI80" s="3" t="s">
        <v>28</v>
      </c>
      <c r="AJ80" s="3" t="s">
        <v>3151</v>
      </c>
      <c r="AK80" s="8" t="s">
        <v>3139</v>
      </c>
      <c r="AL80" s="8" t="s">
        <v>3587</v>
      </c>
      <c r="AM80" s="13" t="s">
        <v>3588</v>
      </c>
      <c r="AN80" s="13" t="s">
        <v>3589</v>
      </c>
      <c r="AO80" s="10" t="s">
        <v>3233</v>
      </c>
      <c r="AP80" s="3" t="s">
        <v>3462</v>
      </c>
      <c r="AQ80" s="8" t="s">
        <v>3590</v>
      </c>
      <c r="AR80" s="3" t="s">
        <v>3464</v>
      </c>
      <c r="AS80" s="3" t="s">
        <v>3233</v>
      </c>
      <c r="AT80" s="3" t="s">
        <v>3542</v>
      </c>
      <c r="AU80" s="8" t="s">
        <v>2568</v>
      </c>
      <c r="AV80" s="8" t="s">
        <v>3144</v>
      </c>
      <c r="AW80" s="8" t="s">
        <v>3233</v>
      </c>
      <c r="AX80" s="8"/>
      <c r="AY80" s="8"/>
      <c r="AZ80" s="3"/>
      <c r="BA80" s="10"/>
      <c r="BB80" s="10"/>
      <c r="BC80" s="3"/>
      <c r="BD80" s="3"/>
      <c r="BE80" s="3" t="s">
        <v>2367</v>
      </c>
      <c r="BF80" s="3" t="s">
        <v>32</v>
      </c>
      <c r="BG80" s="8" t="s">
        <v>3227</v>
      </c>
      <c r="BH80" s="10" t="s">
        <v>3591</v>
      </c>
      <c r="BI80" s="28" t="s">
        <v>2367</v>
      </c>
      <c r="BJ80" s="3" t="s">
        <v>21</v>
      </c>
      <c r="BK80" s="3"/>
      <c r="BL80" s="3"/>
      <c r="BM80" s="3" t="s">
        <v>21</v>
      </c>
      <c r="BN80" s="3"/>
      <c r="BO80" s="3"/>
      <c r="BP80" s="3" t="s">
        <v>21</v>
      </c>
      <c r="BQ80" s="3"/>
      <c r="BR80" s="3"/>
      <c r="BS80" s="26" t="s">
        <v>3592</v>
      </c>
      <c r="BT80" s="131" t="s">
        <v>3233</v>
      </c>
      <c r="BU80" s="26"/>
      <c r="BV80" s="164"/>
      <c r="BW80" s="169"/>
      <c r="BX80" s="169"/>
      <c r="BY80" s="26"/>
    </row>
    <row r="81" spans="1:78" ht="70.150000000000006" customHeight="1" x14ac:dyDescent="0.25">
      <c r="A81" s="13" t="s">
        <v>5076</v>
      </c>
      <c r="B81" s="2" t="s">
        <v>409</v>
      </c>
      <c r="C81" s="10" t="s">
        <v>938</v>
      </c>
      <c r="D81" s="10"/>
      <c r="E81" s="10" t="s">
        <v>938</v>
      </c>
      <c r="F81" s="3" t="s">
        <v>19</v>
      </c>
      <c r="G81" s="3" t="s">
        <v>1029</v>
      </c>
      <c r="H81" s="3" t="s">
        <v>410</v>
      </c>
      <c r="I81" s="3" t="s">
        <v>2603</v>
      </c>
      <c r="J81" s="3" t="s">
        <v>2603</v>
      </c>
      <c r="K81" s="4" t="s">
        <v>1527</v>
      </c>
      <c r="L81" s="5" t="s">
        <v>1528</v>
      </c>
      <c r="M81" s="4" t="s">
        <v>1116</v>
      </c>
      <c r="N81" s="4" t="s">
        <v>2652</v>
      </c>
      <c r="O81" s="10" t="s">
        <v>2505</v>
      </c>
      <c r="P81" s="10" t="s">
        <v>2803</v>
      </c>
      <c r="Q81" s="4" t="s">
        <v>1529</v>
      </c>
      <c r="R81" s="6"/>
      <c r="S81" s="4" t="s">
        <v>1530</v>
      </c>
      <c r="T81" s="4" t="s">
        <v>1531</v>
      </c>
      <c r="U81" s="10" t="s">
        <v>3051</v>
      </c>
      <c r="V81" s="6"/>
      <c r="W81" s="7" t="s">
        <v>41</v>
      </c>
      <c r="X81" s="3" t="s">
        <v>33</v>
      </c>
      <c r="Y81" s="7" t="s">
        <v>84</v>
      </c>
      <c r="Z81" s="3" t="s">
        <v>24</v>
      </c>
      <c r="AA81" s="7" t="s">
        <v>84</v>
      </c>
      <c r="AB81" s="3" t="s">
        <v>2475</v>
      </c>
      <c r="AC81" s="3" t="s">
        <v>3148</v>
      </c>
      <c r="AD81" s="3" t="s">
        <v>21</v>
      </c>
      <c r="AE81" s="6"/>
      <c r="AF81" s="3" t="s">
        <v>21</v>
      </c>
      <c r="AG81" s="3"/>
      <c r="AH81" s="3" t="s">
        <v>27</v>
      </c>
      <c r="AI81" s="3" t="s">
        <v>28</v>
      </c>
      <c r="AJ81" s="3" t="s">
        <v>3151</v>
      </c>
      <c r="AK81" s="3" t="s">
        <v>3139</v>
      </c>
      <c r="AL81" s="3" t="s">
        <v>3610</v>
      </c>
      <c r="AM81" s="3" t="s">
        <v>3611</v>
      </c>
      <c r="AN81" s="20" t="s">
        <v>3612</v>
      </c>
      <c r="AO81" s="20" t="s">
        <v>3613</v>
      </c>
      <c r="AP81" s="3" t="s">
        <v>3614</v>
      </c>
      <c r="AQ81" s="3" t="s">
        <v>3615</v>
      </c>
      <c r="AR81" s="3" t="s">
        <v>3616</v>
      </c>
      <c r="AS81" s="3"/>
      <c r="AT81" s="8" t="s">
        <v>2486</v>
      </c>
      <c r="AU81" s="8" t="s">
        <v>3617</v>
      </c>
      <c r="AV81" s="8" t="s">
        <v>3618</v>
      </c>
      <c r="AW81" s="8"/>
      <c r="AX81" s="8"/>
      <c r="AY81" s="8"/>
      <c r="AZ81" s="3" t="s">
        <v>2416</v>
      </c>
      <c r="BA81" s="21" t="s">
        <v>3619</v>
      </c>
      <c r="BB81" s="15" t="s">
        <v>3144</v>
      </c>
      <c r="BC81" s="3" t="s">
        <v>2417</v>
      </c>
      <c r="BD81" s="3"/>
      <c r="BE81" s="3" t="s">
        <v>963</v>
      </c>
      <c r="BF81" s="3" t="s">
        <v>937</v>
      </c>
      <c r="BG81" s="3" t="s">
        <v>3192</v>
      </c>
      <c r="BH81" s="10" t="s">
        <v>3620</v>
      </c>
      <c r="BI81" s="28" t="s">
        <v>963</v>
      </c>
      <c r="BJ81" s="3" t="s">
        <v>97</v>
      </c>
      <c r="BK81" s="3"/>
      <c r="BL81" s="3"/>
      <c r="BM81" s="3" t="s">
        <v>21</v>
      </c>
      <c r="BN81" s="3"/>
      <c r="BO81" s="3"/>
      <c r="BP81" s="3" t="s">
        <v>21</v>
      </c>
      <c r="BQ81" s="3"/>
      <c r="BR81" s="3"/>
      <c r="BS81" s="2" t="s">
        <v>3621</v>
      </c>
      <c r="BT81" s="131" t="s">
        <v>3233</v>
      </c>
      <c r="BU81" s="2"/>
      <c r="BV81" s="165"/>
      <c r="BW81" s="169"/>
      <c r="BX81" s="169"/>
      <c r="BY81" s="2"/>
    </row>
    <row r="82" spans="1:78" ht="69.599999999999994" customHeight="1" x14ac:dyDescent="0.25">
      <c r="A82" s="13" t="s">
        <v>5077</v>
      </c>
      <c r="B82" s="2" t="s">
        <v>472</v>
      </c>
      <c r="C82" s="10" t="s">
        <v>938</v>
      </c>
      <c r="D82" s="10"/>
      <c r="E82" s="10" t="s">
        <v>938</v>
      </c>
      <c r="F82" s="3" t="s">
        <v>19</v>
      </c>
      <c r="G82" s="3" t="s">
        <v>989</v>
      </c>
      <c r="H82" s="3" t="s">
        <v>473</v>
      </c>
      <c r="I82" s="3" t="s">
        <v>2603</v>
      </c>
      <c r="J82" s="3" t="s">
        <v>2603</v>
      </c>
      <c r="K82" s="9" t="s">
        <v>2542</v>
      </c>
      <c r="L82" s="12" t="s">
        <v>2543</v>
      </c>
      <c r="M82" s="4" t="s">
        <v>1260</v>
      </c>
      <c r="N82" s="4" t="s">
        <v>2652</v>
      </c>
      <c r="O82" s="10" t="s">
        <v>2505</v>
      </c>
      <c r="P82" s="10" t="s">
        <v>2804</v>
      </c>
      <c r="Q82" s="4" t="s">
        <v>1532</v>
      </c>
      <c r="R82" s="6"/>
      <c r="S82" s="4" t="s">
        <v>1533</v>
      </c>
      <c r="T82" s="4" t="s">
        <v>1534</v>
      </c>
      <c r="U82" s="10" t="s">
        <v>3052</v>
      </c>
      <c r="V82" s="6"/>
      <c r="W82" s="7" t="s">
        <v>132</v>
      </c>
      <c r="X82" s="3" t="s">
        <v>33</v>
      </c>
      <c r="Y82" s="7" t="s">
        <v>132</v>
      </c>
      <c r="Z82" s="3" t="s">
        <v>86</v>
      </c>
      <c r="AA82" s="7" t="s">
        <v>132</v>
      </c>
      <c r="AB82" s="3" t="s">
        <v>2475</v>
      </c>
      <c r="AC82" s="3" t="s">
        <v>3148</v>
      </c>
      <c r="AD82" s="3" t="s">
        <v>21</v>
      </c>
      <c r="AE82" s="6"/>
      <c r="AF82" s="3" t="s">
        <v>21</v>
      </c>
      <c r="AG82" s="3"/>
      <c r="AH82" s="3" t="s">
        <v>27</v>
      </c>
      <c r="AI82" s="3" t="s">
        <v>28</v>
      </c>
      <c r="AJ82" s="3" t="s">
        <v>3151</v>
      </c>
      <c r="AK82" s="8" t="s">
        <v>3139</v>
      </c>
      <c r="AL82" s="8" t="s">
        <v>3529</v>
      </c>
      <c r="AM82" s="13" t="s">
        <v>3528</v>
      </c>
      <c r="AN82" s="13" t="s">
        <v>3552</v>
      </c>
      <c r="AO82" s="10" t="s">
        <v>3233</v>
      </c>
      <c r="AP82" s="3" t="s">
        <v>2483</v>
      </c>
      <c r="AQ82" s="8" t="s">
        <v>3553</v>
      </c>
      <c r="AR82" s="10" t="s">
        <v>2472</v>
      </c>
      <c r="AS82" s="10"/>
      <c r="AT82" s="3" t="s">
        <v>3542</v>
      </c>
      <c r="AU82" s="8" t="s">
        <v>2568</v>
      </c>
      <c r="AV82" s="8" t="s">
        <v>3144</v>
      </c>
      <c r="AW82" s="8" t="s">
        <v>3233</v>
      </c>
      <c r="AX82" s="3"/>
      <c r="AY82" s="3"/>
      <c r="AZ82" s="3" t="s">
        <v>2417</v>
      </c>
      <c r="BA82" s="44">
        <v>43294</v>
      </c>
      <c r="BB82" s="44" t="s">
        <v>3441</v>
      </c>
      <c r="BC82" s="3" t="s">
        <v>2417</v>
      </c>
      <c r="BD82" s="3"/>
      <c r="BE82" s="8" t="s">
        <v>3372</v>
      </c>
      <c r="BF82" s="3" t="s">
        <v>32</v>
      </c>
      <c r="BG82" s="8" t="s">
        <v>3554</v>
      </c>
      <c r="BH82" s="13" t="s">
        <v>3555</v>
      </c>
      <c r="BI82" s="133" t="s">
        <v>32</v>
      </c>
      <c r="BJ82" s="3" t="s">
        <v>97</v>
      </c>
      <c r="BK82" s="8" t="s">
        <v>3482</v>
      </c>
      <c r="BL82" s="3" t="s">
        <v>3399</v>
      </c>
      <c r="BM82" s="3" t="s">
        <v>21</v>
      </c>
      <c r="BN82" s="3"/>
      <c r="BO82" s="3"/>
      <c r="BP82" s="3" t="s">
        <v>21</v>
      </c>
      <c r="BQ82" s="3"/>
      <c r="BR82" s="3"/>
      <c r="BS82" s="26" t="s">
        <v>3556</v>
      </c>
      <c r="BT82" s="131" t="s">
        <v>3233</v>
      </c>
      <c r="BU82" s="170" t="s">
        <v>938</v>
      </c>
      <c r="BV82" s="171"/>
      <c r="BW82" s="176" t="s">
        <v>5711</v>
      </c>
      <c r="BX82" s="173" t="s">
        <v>5700</v>
      </c>
      <c r="BY82" s="26"/>
      <c r="BZ82" s="174"/>
    </row>
    <row r="83" spans="1:78" ht="62.45" customHeight="1" x14ac:dyDescent="0.25">
      <c r="A83" s="13" t="s">
        <v>5078</v>
      </c>
      <c r="B83" s="2" t="s">
        <v>415</v>
      </c>
      <c r="C83" s="10" t="s">
        <v>938</v>
      </c>
      <c r="D83" s="10"/>
      <c r="E83" s="10" t="s">
        <v>938</v>
      </c>
      <c r="F83" s="3" t="s">
        <v>19</v>
      </c>
      <c r="G83" s="3" t="s">
        <v>979</v>
      </c>
      <c r="H83" s="3" t="s">
        <v>416</v>
      </c>
      <c r="I83" s="3" t="s">
        <v>2603</v>
      </c>
      <c r="J83" s="3" t="s">
        <v>2603</v>
      </c>
      <c r="K83" s="4" t="s">
        <v>1544</v>
      </c>
      <c r="L83" s="12" t="s">
        <v>2544</v>
      </c>
      <c r="M83" s="4" t="s">
        <v>1115</v>
      </c>
      <c r="N83" s="4" t="s">
        <v>2652</v>
      </c>
      <c r="O83" s="10" t="s">
        <v>2505</v>
      </c>
      <c r="P83" s="10" t="s">
        <v>2805</v>
      </c>
      <c r="Q83" s="4" t="s">
        <v>1545</v>
      </c>
      <c r="R83" s="6"/>
      <c r="S83" s="4" t="s">
        <v>1546</v>
      </c>
      <c r="T83" s="4" t="s">
        <v>1547</v>
      </c>
      <c r="U83" s="10" t="s">
        <v>3053</v>
      </c>
      <c r="V83" s="6"/>
      <c r="W83" s="7" t="s">
        <v>41</v>
      </c>
      <c r="X83" s="3" t="s">
        <v>33</v>
      </c>
      <c r="Y83" s="7" t="s">
        <v>41</v>
      </c>
      <c r="Z83" s="3" t="s">
        <v>24</v>
      </c>
      <c r="AA83" s="7" t="s">
        <v>41</v>
      </c>
      <c r="AB83" s="3" t="s">
        <v>2475</v>
      </c>
      <c r="AC83" s="3" t="s">
        <v>3148</v>
      </c>
      <c r="AD83" s="3" t="s">
        <v>21</v>
      </c>
      <c r="AE83" s="6"/>
      <c r="AF83" s="3" t="s">
        <v>21</v>
      </c>
      <c r="AG83" s="3"/>
      <c r="AH83" s="3" t="s">
        <v>27</v>
      </c>
      <c r="AI83" s="3" t="s">
        <v>28</v>
      </c>
      <c r="AJ83" s="3" t="s">
        <v>3151</v>
      </c>
      <c r="AK83" s="8" t="s">
        <v>3139</v>
      </c>
      <c r="AL83" s="8" t="s">
        <v>3593</v>
      </c>
      <c r="AM83" s="13" t="s">
        <v>3538</v>
      </c>
      <c r="AN83" s="13" t="s">
        <v>3594</v>
      </c>
      <c r="AO83" s="10" t="s">
        <v>3233</v>
      </c>
      <c r="AP83" s="3" t="s">
        <v>2483</v>
      </c>
      <c r="AQ83" s="8" t="s">
        <v>3362</v>
      </c>
      <c r="AR83" s="3" t="s">
        <v>2472</v>
      </c>
      <c r="AS83" s="3"/>
      <c r="AT83" s="8" t="s">
        <v>3435</v>
      </c>
      <c r="AU83" s="8" t="s">
        <v>2568</v>
      </c>
      <c r="AV83" s="8" t="s">
        <v>3144</v>
      </c>
      <c r="AW83" s="8" t="s">
        <v>3233</v>
      </c>
      <c r="AX83" s="8"/>
      <c r="AY83" s="8"/>
      <c r="AZ83" s="3" t="s">
        <v>2416</v>
      </c>
      <c r="BA83" s="44">
        <v>43393</v>
      </c>
      <c r="BB83" s="8" t="s">
        <v>3144</v>
      </c>
      <c r="BC83" s="8" t="s">
        <v>2417</v>
      </c>
      <c r="BD83" s="8"/>
      <c r="BE83" s="8" t="s">
        <v>3236</v>
      </c>
      <c r="BF83" s="8" t="s">
        <v>48</v>
      </c>
      <c r="BG83" s="8" t="s">
        <v>3595</v>
      </c>
      <c r="BH83" s="13" t="s">
        <v>3596</v>
      </c>
      <c r="BI83" s="8" t="s">
        <v>48</v>
      </c>
      <c r="BJ83" s="3" t="s">
        <v>97</v>
      </c>
      <c r="BK83" s="8" t="s">
        <v>3482</v>
      </c>
      <c r="BL83" s="3" t="s">
        <v>3483</v>
      </c>
      <c r="BM83" s="3" t="s">
        <v>21</v>
      </c>
      <c r="BN83" s="3"/>
      <c r="BO83" s="3"/>
      <c r="BP83" s="3" t="s">
        <v>5530</v>
      </c>
      <c r="BQ83" s="8" t="s">
        <v>5686</v>
      </c>
      <c r="BR83" s="3" t="s">
        <v>4470</v>
      </c>
      <c r="BS83" s="26" t="s">
        <v>3597</v>
      </c>
      <c r="BT83" s="131" t="s">
        <v>3233</v>
      </c>
      <c r="BU83" s="170" t="s">
        <v>938</v>
      </c>
      <c r="BV83" s="171"/>
      <c r="BW83" s="172" t="s">
        <v>5718</v>
      </c>
      <c r="BX83" s="173" t="s">
        <v>5716</v>
      </c>
      <c r="BY83" s="26"/>
      <c r="BZ83" s="174"/>
    </row>
    <row r="84" spans="1:78" ht="102.6" customHeight="1" x14ac:dyDescent="0.25">
      <c r="A84" s="13" t="s">
        <v>5079</v>
      </c>
      <c r="B84" s="2" t="s">
        <v>355</v>
      </c>
      <c r="C84" s="10" t="s">
        <v>938</v>
      </c>
      <c r="D84" s="10"/>
      <c r="E84" s="10" t="s">
        <v>938</v>
      </c>
      <c r="F84" s="3" t="s">
        <v>19</v>
      </c>
      <c r="G84" s="3" t="s">
        <v>1032</v>
      </c>
      <c r="H84" s="3" t="s">
        <v>356</v>
      </c>
      <c r="I84" s="3" t="s">
        <v>2603</v>
      </c>
      <c r="J84" s="3" t="s">
        <v>2603</v>
      </c>
      <c r="K84" s="4" t="s">
        <v>1576</v>
      </c>
      <c r="L84" s="5" t="s">
        <v>1577</v>
      </c>
      <c r="M84" s="4" t="s">
        <v>1115</v>
      </c>
      <c r="N84" s="4" t="s">
        <v>2652</v>
      </c>
      <c r="O84" s="10" t="s">
        <v>2505</v>
      </c>
      <c r="P84" s="10" t="s">
        <v>2806</v>
      </c>
      <c r="Q84" s="4" t="s">
        <v>1578</v>
      </c>
      <c r="R84" s="6"/>
      <c r="S84" s="4" t="s">
        <v>1579</v>
      </c>
      <c r="T84" s="4" t="s">
        <v>1580</v>
      </c>
      <c r="U84" s="10" t="s">
        <v>3054</v>
      </c>
      <c r="V84" s="6"/>
      <c r="W84" s="7" t="s">
        <v>357</v>
      </c>
      <c r="X84" s="3" t="s">
        <v>33</v>
      </c>
      <c r="Y84" s="7" t="s">
        <v>358</v>
      </c>
      <c r="Z84" s="3" t="s">
        <v>24</v>
      </c>
      <c r="AA84" s="7" t="s">
        <v>359</v>
      </c>
      <c r="AB84" s="3" t="s">
        <v>2475</v>
      </c>
      <c r="AC84" s="3" t="s">
        <v>3148</v>
      </c>
      <c r="AD84" s="3" t="s">
        <v>21</v>
      </c>
      <c r="AE84" s="6"/>
      <c r="AF84" s="3" t="s">
        <v>21</v>
      </c>
      <c r="AG84" s="3"/>
      <c r="AH84" s="3" t="s">
        <v>27</v>
      </c>
      <c r="AI84" s="3" t="s">
        <v>28</v>
      </c>
      <c r="AJ84" s="3" t="s">
        <v>4700</v>
      </c>
      <c r="AK84" s="3" t="s">
        <v>68</v>
      </c>
      <c r="AL84" s="3" t="s">
        <v>253</v>
      </c>
      <c r="AM84" s="3" t="s">
        <v>3299</v>
      </c>
      <c r="AN84" s="13" t="s">
        <v>3561</v>
      </c>
      <c r="AO84" s="10" t="s">
        <v>3233</v>
      </c>
      <c r="AP84" s="3" t="s">
        <v>2483</v>
      </c>
      <c r="AQ84" s="8" t="s">
        <v>3562</v>
      </c>
      <c r="AR84" s="3" t="s">
        <v>2472</v>
      </c>
      <c r="AS84" s="3"/>
      <c r="AT84" s="8" t="s">
        <v>3563</v>
      </c>
      <c r="AU84" s="8" t="s">
        <v>3564</v>
      </c>
      <c r="AV84" s="8" t="s">
        <v>3351</v>
      </c>
      <c r="AW84" s="3" t="s">
        <v>3233</v>
      </c>
      <c r="AX84" s="3" t="s">
        <v>3233</v>
      </c>
      <c r="AY84" s="3" t="s">
        <v>3233</v>
      </c>
      <c r="AZ84" s="8" t="s">
        <v>3428</v>
      </c>
      <c r="BA84" s="134" t="s">
        <v>3565</v>
      </c>
      <c r="BB84" s="134" t="s">
        <v>3489</v>
      </c>
      <c r="BC84" s="3" t="s">
        <v>1080</v>
      </c>
      <c r="BD84" s="3"/>
      <c r="BE84" s="3" t="s">
        <v>963</v>
      </c>
      <c r="BF84" s="3" t="s">
        <v>937</v>
      </c>
      <c r="BG84" s="8" t="s">
        <v>3195</v>
      </c>
      <c r="BH84" s="8" t="s">
        <v>3144</v>
      </c>
      <c r="BI84" s="3" t="s">
        <v>963</v>
      </c>
      <c r="BJ84" s="3" t="s">
        <v>97</v>
      </c>
      <c r="BK84" s="8" t="s">
        <v>3482</v>
      </c>
      <c r="BL84" s="3" t="s">
        <v>3483</v>
      </c>
      <c r="BM84" s="3" t="s">
        <v>21</v>
      </c>
      <c r="BN84" s="3"/>
      <c r="BO84" s="3"/>
      <c r="BP84" s="3" t="s">
        <v>21</v>
      </c>
      <c r="BQ84" s="3"/>
      <c r="BR84" s="3"/>
      <c r="BS84" s="26" t="s">
        <v>3566</v>
      </c>
      <c r="BT84" s="131" t="s">
        <v>3233</v>
      </c>
      <c r="BU84" s="26"/>
      <c r="BV84" s="164"/>
      <c r="BW84" s="169"/>
      <c r="BX84" s="169"/>
      <c r="BY84" s="26"/>
    </row>
    <row r="85" spans="1:78" ht="112.9" customHeight="1" x14ac:dyDescent="0.25">
      <c r="A85" s="13" t="s">
        <v>5080</v>
      </c>
      <c r="B85" s="2" t="s">
        <v>371</v>
      </c>
      <c r="C85" s="10" t="s">
        <v>938</v>
      </c>
      <c r="D85" s="10"/>
      <c r="E85" s="10" t="s">
        <v>938</v>
      </c>
      <c r="F85" s="3" t="s">
        <v>19</v>
      </c>
      <c r="G85" s="3" t="s">
        <v>1035</v>
      </c>
      <c r="H85" s="3" t="s">
        <v>372</v>
      </c>
      <c r="I85" s="3" t="s">
        <v>2603</v>
      </c>
      <c r="J85" s="3" t="s">
        <v>2603</v>
      </c>
      <c r="K85" s="4" t="s">
        <v>1606</v>
      </c>
      <c r="L85" s="12" t="s">
        <v>2545</v>
      </c>
      <c r="M85" s="4" t="s">
        <v>1115</v>
      </c>
      <c r="N85" s="4" t="s">
        <v>2652</v>
      </c>
      <c r="O85" s="10" t="s">
        <v>2655</v>
      </c>
      <c r="P85" s="10" t="s">
        <v>2807</v>
      </c>
      <c r="Q85" s="4" t="s">
        <v>1607</v>
      </c>
      <c r="R85" s="6"/>
      <c r="S85" s="4" t="s">
        <v>1608</v>
      </c>
      <c r="T85" s="4" t="s">
        <v>1609</v>
      </c>
      <c r="U85" s="10" t="e">
        <v>#N/A</v>
      </c>
      <c r="V85" s="6"/>
      <c r="W85" s="7" t="s">
        <v>214</v>
      </c>
      <c r="X85" s="3" t="s">
        <v>33</v>
      </c>
      <c r="Y85" s="7" t="s">
        <v>214</v>
      </c>
      <c r="Z85" s="3" t="s">
        <v>24</v>
      </c>
      <c r="AA85" s="7" t="s">
        <v>214</v>
      </c>
      <c r="AB85" s="3" t="s">
        <v>2475</v>
      </c>
      <c r="AC85" s="3" t="s">
        <v>3148</v>
      </c>
      <c r="AD85" s="3" t="s">
        <v>21</v>
      </c>
      <c r="AE85" s="6"/>
      <c r="AF85" s="3" t="s">
        <v>21</v>
      </c>
      <c r="AG85" s="3"/>
      <c r="AH85" s="3" t="s">
        <v>27</v>
      </c>
      <c r="AI85" s="3" t="s">
        <v>28</v>
      </c>
      <c r="AJ85" s="3" t="s">
        <v>4700</v>
      </c>
      <c r="AK85" s="3" t="s">
        <v>68</v>
      </c>
      <c r="AL85" s="3" t="s">
        <v>3567</v>
      </c>
      <c r="AM85" s="3" t="s">
        <v>2472</v>
      </c>
      <c r="AN85" s="13" t="s">
        <v>3568</v>
      </c>
      <c r="AO85" s="10" t="s">
        <v>3233</v>
      </c>
      <c r="AP85" s="8" t="s">
        <v>3569</v>
      </c>
      <c r="AQ85" s="8" t="s">
        <v>3570</v>
      </c>
      <c r="AR85" s="8" t="s">
        <v>3571</v>
      </c>
      <c r="AS85" s="8" t="s">
        <v>3233</v>
      </c>
      <c r="AT85" s="8" t="s">
        <v>3542</v>
      </c>
      <c r="AU85" s="8" t="s">
        <v>2568</v>
      </c>
      <c r="AV85" s="8" t="s">
        <v>3144</v>
      </c>
      <c r="AW85" s="8" t="s">
        <v>3233</v>
      </c>
      <c r="AX85" s="8"/>
      <c r="AY85" s="8"/>
      <c r="AZ85" s="3" t="s">
        <v>2416</v>
      </c>
      <c r="BA85" s="44">
        <v>43393</v>
      </c>
      <c r="BB85" s="8" t="s">
        <v>3144</v>
      </c>
      <c r="BC85" s="8" t="s">
        <v>2417</v>
      </c>
      <c r="BD85" s="8"/>
      <c r="BE85" s="8" t="s">
        <v>3573</v>
      </c>
      <c r="BF85" s="3" t="s">
        <v>32</v>
      </c>
      <c r="BG85" s="8" t="s">
        <v>3574</v>
      </c>
      <c r="BH85" s="13" t="s">
        <v>3572</v>
      </c>
      <c r="BI85" s="28" t="s">
        <v>3149</v>
      </c>
      <c r="BJ85" s="3" t="s">
        <v>97</v>
      </c>
      <c r="BK85" s="8" t="s">
        <v>3482</v>
      </c>
      <c r="BL85" s="3" t="s">
        <v>3483</v>
      </c>
      <c r="BM85" s="3" t="s">
        <v>21</v>
      </c>
      <c r="BN85" s="3"/>
      <c r="BO85" s="3"/>
      <c r="BP85" s="3" t="s">
        <v>21</v>
      </c>
      <c r="BQ85" s="3"/>
      <c r="BR85" s="3"/>
      <c r="BS85" s="26" t="s">
        <v>3575</v>
      </c>
      <c r="BT85" s="131" t="s">
        <v>3233</v>
      </c>
      <c r="BU85" s="26"/>
      <c r="BV85" s="164"/>
      <c r="BW85" s="169"/>
      <c r="BX85" s="169"/>
      <c r="BY85" s="26"/>
    </row>
    <row r="86" spans="1:78" ht="57" customHeight="1" x14ac:dyDescent="0.25">
      <c r="A86" s="13" t="s">
        <v>5081</v>
      </c>
      <c r="B86" s="2" t="s">
        <v>614</v>
      </c>
      <c r="C86" s="10" t="s">
        <v>938</v>
      </c>
      <c r="D86" s="10"/>
      <c r="E86" s="10" t="s">
        <v>938</v>
      </c>
      <c r="F86" s="3" t="s">
        <v>19</v>
      </c>
      <c r="G86" s="3" t="s">
        <v>1006</v>
      </c>
      <c r="H86" s="3" t="s">
        <v>615</v>
      </c>
      <c r="I86" s="3" t="s">
        <v>2603</v>
      </c>
      <c r="J86" s="3" t="s">
        <v>2603</v>
      </c>
      <c r="K86" s="4" t="s">
        <v>1610</v>
      </c>
      <c r="L86" s="5" t="s">
        <v>1611</v>
      </c>
      <c r="M86" s="4" t="s">
        <v>1116</v>
      </c>
      <c r="N86" s="4" t="s">
        <v>2652</v>
      </c>
      <c r="O86" s="10" t="s">
        <v>2655</v>
      </c>
      <c r="P86" s="10" t="s">
        <v>2808</v>
      </c>
      <c r="Q86" s="4" t="s">
        <v>1612</v>
      </c>
      <c r="R86" s="6"/>
      <c r="S86" s="4" t="s">
        <v>1613</v>
      </c>
      <c r="T86" s="4" t="s">
        <v>1614</v>
      </c>
      <c r="U86" s="10" t="s">
        <v>3055</v>
      </c>
      <c r="V86" s="6"/>
      <c r="W86" s="7" t="s">
        <v>195</v>
      </c>
      <c r="X86" s="3" t="s">
        <v>33</v>
      </c>
      <c r="Y86" s="7" t="s">
        <v>195</v>
      </c>
      <c r="Z86" s="3" t="s">
        <v>86</v>
      </c>
      <c r="AA86" s="7" t="s">
        <v>195</v>
      </c>
      <c r="AB86" s="3" t="s">
        <v>2475</v>
      </c>
      <c r="AC86" s="3" t="s">
        <v>3148</v>
      </c>
      <c r="AD86" s="3" t="s">
        <v>21</v>
      </c>
      <c r="AE86" s="6"/>
      <c r="AF86" s="3" t="s">
        <v>21</v>
      </c>
      <c r="AG86" s="3"/>
      <c r="AH86" s="3" t="s">
        <v>27</v>
      </c>
      <c r="AI86" s="3" t="s">
        <v>28</v>
      </c>
      <c r="AJ86" s="3" t="s">
        <v>3151</v>
      </c>
      <c r="AK86" s="8" t="s">
        <v>3139</v>
      </c>
      <c r="AL86" s="8" t="s">
        <v>3445</v>
      </c>
      <c r="AM86" s="13" t="s">
        <v>2472</v>
      </c>
      <c r="AN86" s="13" t="s">
        <v>3576</v>
      </c>
      <c r="AO86" s="10" t="s">
        <v>3233</v>
      </c>
      <c r="AP86" s="3" t="s">
        <v>2483</v>
      </c>
      <c r="AQ86" s="8" t="s">
        <v>3577</v>
      </c>
      <c r="AR86" s="10" t="s">
        <v>2472</v>
      </c>
      <c r="AS86" s="10"/>
      <c r="AT86" s="8" t="s">
        <v>3435</v>
      </c>
      <c r="AU86" s="8" t="s">
        <v>2568</v>
      </c>
      <c r="AV86" s="8" t="s">
        <v>3144</v>
      </c>
      <c r="AW86" s="8" t="s">
        <v>3233</v>
      </c>
      <c r="AX86" s="8"/>
      <c r="AY86" s="8"/>
      <c r="AZ86" s="8" t="s">
        <v>3428</v>
      </c>
      <c r="BA86" s="134" t="s">
        <v>3578</v>
      </c>
      <c r="BB86" s="8" t="s">
        <v>3579</v>
      </c>
      <c r="BC86" s="8" t="s">
        <v>1080</v>
      </c>
      <c r="BD86" s="8"/>
      <c r="BE86" s="8" t="s">
        <v>3372</v>
      </c>
      <c r="BF86" s="3" t="s">
        <v>32</v>
      </c>
      <c r="BG86" s="8" t="s">
        <v>3580</v>
      </c>
      <c r="BH86" s="13" t="s">
        <v>3581</v>
      </c>
      <c r="BI86" s="133" t="s">
        <v>32</v>
      </c>
      <c r="BJ86" s="3" t="s">
        <v>97</v>
      </c>
      <c r="BK86" s="8" t="s">
        <v>3482</v>
      </c>
      <c r="BL86" s="3" t="s">
        <v>3483</v>
      </c>
      <c r="BM86" s="3" t="s">
        <v>21</v>
      </c>
      <c r="BN86" s="3"/>
      <c r="BO86" s="3"/>
      <c r="BP86" s="3" t="s">
        <v>5530</v>
      </c>
      <c r="BQ86" s="8" t="s">
        <v>5687</v>
      </c>
      <c r="BR86" s="3" t="s">
        <v>4470</v>
      </c>
      <c r="BS86" s="26" t="s">
        <v>3582</v>
      </c>
      <c r="BT86" s="131" t="s">
        <v>3233</v>
      </c>
      <c r="BU86" s="170" t="s">
        <v>938</v>
      </c>
      <c r="BV86" s="171"/>
      <c r="BW86" s="172" t="s">
        <v>5714</v>
      </c>
      <c r="BX86" s="173" t="s">
        <v>5700</v>
      </c>
      <c r="BY86" s="26"/>
      <c r="BZ86" s="174"/>
    </row>
    <row r="87" spans="1:78" ht="61.15" customHeight="1" x14ac:dyDescent="0.25">
      <c r="A87" s="13" t="s">
        <v>5082</v>
      </c>
      <c r="B87" s="2" t="s">
        <v>448</v>
      </c>
      <c r="C87" s="10" t="s">
        <v>938</v>
      </c>
      <c r="D87" s="10"/>
      <c r="E87" s="10" t="s">
        <v>938</v>
      </c>
      <c r="F87" s="3" t="s">
        <v>52</v>
      </c>
      <c r="G87" s="3" t="s">
        <v>1040</v>
      </c>
      <c r="H87" s="3" t="s">
        <v>449</v>
      </c>
      <c r="I87" s="3" t="s">
        <v>2603</v>
      </c>
      <c r="J87" s="3" t="s">
        <v>2603</v>
      </c>
      <c r="K87" s="4" t="s">
        <v>1781</v>
      </c>
      <c r="L87" s="5" t="s">
        <v>1782</v>
      </c>
      <c r="M87" s="4" t="s">
        <v>1115</v>
      </c>
      <c r="N87" s="4" t="s">
        <v>2652</v>
      </c>
      <c r="O87" s="10" t="s">
        <v>2505</v>
      </c>
      <c r="P87" s="10" t="s">
        <v>2809</v>
      </c>
      <c r="Q87" s="4" t="s">
        <v>1783</v>
      </c>
      <c r="R87" s="6"/>
      <c r="S87" s="4" t="s">
        <v>1784</v>
      </c>
      <c r="T87" s="4" t="s">
        <v>1785</v>
      </c>
      <c r="U87" s="10" t="s">
        <v>3056</v>
      </c>
      <c r="V87" s="6"/>
      <c r="W87" s="7" t="s">
        <v>168</v>
      </c>
      <c r="X87" s="3" t="s">
        <v>33</v>
      </c>
      <c r="Y87" s="7" t="s">
        <v>168</v>
      </c>
      <c r="Z87" s="3" t="s">
        <v>24</v>
      </c>
      <c r="AA87" s="7" t="s">
        <v>168</v>
      </c>
      <c r="AB87" s="3" t="s">
        <v>2475</v>
      </c>
      <c r="AC87" s="3" t="s">
        <v>3148</v>
      </c>
      <c r="AD87" s="3" t="s">
        <v>21</v>
      </c>
      <c r="AE87" s="6"/>
      <c r="AF87" s="3" t="s">
        <v>21</v>
      </c>
      <c r="AG87" s="3"/>
      <c r="AH87" s="3" t="s">
        <v>27</v>
      </c>
      <c r="AI87" s="3" t="s">
        <v>28</v>
      </c>
      <c r="AJ87" s="3" t="s">
        <v>4700</v>
      </c>
      <c r="AK87" s="3" t="s">
        <v>68</v>
      </c>
      <c r="AL87" s="3" t="s">
        <v>313</v>
      </c>
      <c r="AM87" s="3" t="s">
        <v>3522</v>
      </c>
      <c r="AN87" s="13" t="s">
        <v>3523</v>
      </c>
      <c r="AO87" s="10" t="s">
        <v>3233</v>
      </c>
      <c r="AP87" s="8" t="s">
        <v>2485</v>
      </c>
      <c r="AQ87" s="8" t="s">
        <v>4574</v>
      </c>
      <c r="AR87" s="13" t="s">
        <v>4089</v>
      </c>
      <c r="AS87" s="13" t="s">
        <v>3233</v>
      </c>
      <c r="AT87" s="8" t="s">
        <v>3486</v>
      </c>
      <c r="AU87" s="8" t="s">
        <v>2568</v>
      </c>
      <c r="AV87" s="8" t="s">
        <v>3144</v>
      </c>
      <c r="AW87" s="8" t="s">
        <v>3233</v>
      </c>
      <c r="AX87" s="8"/>
      <c r="AY87" s="8"/>
      <c r="AZ87" s="3" t="s">
        <v>2416</v>
      </c>
      <c r="BA87" s="44">
        <v>43393</v>
      </c>
      <c r="BB87" s="8" t="s">
        <v>3144</v>
      </c>
      <c r="BC87" s="3" t="s">
        <v>2417</v>
      </c>
      <c r="BD87" s="3"/>
      <c r="BE87" s="8" t="s">
        <v>3524</v>
      </c>
      <c r="BF87" s="3" t="s">
        <v>3152</v>
      </c>
      <c r="BG87" s="8" t="s">
        <v>3525</v>
      </c>
      <c r="BH87" s="13" t="s">
        <v>3526</v>
      </c>
      <c r="BI87" s="10" t="s">
        <v>4700</v>
      </c>
      <c r="BJ87" s="3" t="s">
        <v>97</v>
      </c>
      <c r="BK87" s="8" t="s">
        <v>3482</v>
      </c>
      <c r="BL87" s="3" t="s">
        <v>3483</v>
      </c>
      <c r="BM87" s="3" t="s">
        <v>21</v>
      </c>
      <c r="BN87" s="3"/>
      <c r="BO87" s="3"/>
      <c r="BP87" s="3" t="s">
        <v>21</v>
      </c>
      <c r="BQ87" s="3"/>
      <c r="BR87" s="3"/>
      <c r="BS87" s="26" t="s">
        <v>3527</v>
      </c>
      <c r="BT87" s="131" t="s">
        <v>3233</v>
      </c>
      <c r="BU87" s="26"/>
      <c r="BV87" s="164"/>
      <c r="BW87" s="169"/>
      <c r="BX87" s="169"/>
      <c r="BY87" s="26"/>
    </row>
    <row r="88" spans="1:78" ht="117" customHeight="1" x14ac:dyDescent="0.25">
      <c r="A88" s="13" t="s">
        <v>5083</v>
      </c>
      <c r="B88" s="2" t="s">
        <v>423</v>
      </c>
      <c r="C88" s="10" t="s">
        <v>938</v>
      </c>
      <c r="D88" s="10"/>
      <c r="E88" s="10" t="s">
        <v>938</v>
      </c>
      <c r="F88" s="3" t="s">
        <v>52</v>
      </c>
      <c r="G88" s="3" t="s">
        <v>1042</v>
      </c>
      <c r="H88" s="3" t="s">
        <v>424</v>
      </c>
      <c r="I88" s="3" t="s">
        <v>2603</v>
      </c>
      <c r="J88" s="3" t="s">
        <v>2603</v>
      </c>
      <c r="K88" s="4" t="s">
        <v>1845</v>
      </c>
      <c r="L88" s="5" t="s">
        <v>1846</v>
      </c>
      <c r="M88" s="4" t="s">
        <v>1116</v>
      </c>
      <c r="N88" s="4" t="s">
        <v>2652</v>
      </c>
      <c r="O88" s="10" t="s">
        <v>2505</v>
      </c>
      <c r="P88" s="10" t="s">
        <v>991</v>
      </c>
      <c r="Q88" s="4" t="s">
        <v>1847</v>
      </c>
      <c r="R88" s="6"/>
      <c r="S88" s="4" t="s">
        <v>1848</v>
      </c>
      <c r="T88" s="4" t="s">
        <v>1849</v>
      </c>
      <c r="U88" s="10" t="s">
        <v>3057</v>
      </c>
      <c r="V88" s="6"/>
      <c r="W88" s="7" t="s">
        <v>168</v>
      </c>
      <c r="X88" s="3" t="s">
        <v>33</v>
      </c>
      <c r="Y88" s="7" t="s">
        <v>168</v>
      </c>
      <c r="Z88" s="3" t="s">
        <v>24</v>
      </c>
      <c r="AA88" s="7" t="s">
        <v>168</v>
      </c>
      <c r="AB88" s="3" t="s">
        <v>2475</v>
      </c>
      <c r="AC88" s="3" t="s">
        <v>3148</v>
      </c>
      <c r="AD88" s="3" t="s">
        <v>21</v>
      </c>
      <c r="AE88" s="6"/>
      <c r="AF88" s="3" t="s">
        <v>21</v>
      </c>
      <c r="AG88" s="3"/>
      <c r="AH88" s="3" t="s">
        <v>27</v>
      </c>
      <c r="AI88" s="3" t="s">
        <v>28</v>
      </c>
      <c r="AJ88" s="3" t="s">
        <v>3151</v>
      </c>
      <c r="AK88" s="8" t="s">
        <v>3139</v>
      </c>
      <c r="AL88" s="8" t="s">
        <v>3471</v>
      </c>
      <c r="AM88" s="13" t="s">
        <v>3438</v>
      </c>
      <c r="AN88" s="13" t="s">
        <v>3472</v>
      </c>
      <c r="AO88" s="10" t="s">
        <v>3233</v>
      </c>
      <c r="AP88" s="3" t="s">
        <v>2494</v>
      </c>
      <c r="AQ88" s="8" t="s">
        <v>3473</v>
      </c>
      <c r="AR88" s="10" t="s">
        <v>2472</v>
      </c>
      <c r="AS88" s="10"/>
      <c r="AT88" s="8" t="s">
        <v>3478</v>
      </c>
      <c r="AU88" s="8" t="s">
        <v>3474</v>
      </c>
      <c r="AV88" s="8" t="s">
        <v>3475</v>
      </c>
      <c r="AW88" s="3" t="s">
        <v>3233</v>
      </c>
      <c r="AX88" s="3" t="s">
        <v>3233</v>
      </c>
      <c r="AY88" s="3" t="s">
        <v>3233</v>
      </c>
      <c r="AZ88" s="8" t="s">
        <v>3476</v>
      </c>
      <c r="BA88" s="134" t="s">
        <v>3479</v>
      </c>
      <c r="BB88" s="134" t="s">
        <v>3480</v>
      </c>
      <c r="BC88" s="3" t="s">
        <v>2417</v>
      </c>
      <c r="BD88" s="3"/>
      <c r="BE88" s="8" t="s">
        <v>3372</v>
      </c>
      <c r="BF88" s="3" t="s">
        <v>32</v>
      </c>
      <c r="BG88" s="8" t="s">
        <v>3481</v>
      </c>
      <c r="BH88" s="13" t="s">
        <v>3477</v>
      </c>
      <c r="BI88" s="133" t="s">
        <v>32</v>
      </c>
      <c r="BJ88" s="3" t="s">
        <v>97</v>
      </c>
      <c r="BK88" s="8" t="s">
        <v>3482</v>
      </c>
      <c r="BL88" s="3" t="s">
        <v>3483</v>
      </c>
      <c r="BM88" s="3" t="s">
        <v>21</v>
      </c>
      <c r="BN88" s="3"/>
      <c r="BO88" s="3"/>
      <c r="BP88" s="3" t="s">
        <v>21</v>
      </c>
      <c r="BQ88" s="3"/>
      <c r="BR88" s="3"/>
      <c r="BS88" s="26" t="s">
        <v>3309</v>
      </c>
      <c r="BT88" s="131" t="s">
        <v>3233</v>
      </c>
      <c r="BU88" s="170" t="s">
        <v>938</v>
      </c>
      <c r="BV88" s="164"/>
      <c r="BW88" s="169" t="s">
        <v>5707</v>
      </c>
      <c r="BX88" s="169" t="s">
        <v>5708</v>
      </c>
      <c r="BY88" s="26"/>
      <c r="BZ88" s="174"/>
    </row>
    <row r="89" spans="1:78" ht="61.9" customHeight="1" x14ac:dyDescent="0.25">
      <c r="A89" s="13" t="s">
        <v>5084</v>
      </c>
      <c r="B89" s="2" t="s">
        <v>561</v>
      </c>
      <c r="C89" s="10" t="s">
        <v>938</v>
      </c>
      <c r="D89" s="10"/>
      <c r="E89" s="10" t="s">
        <v>938</v>
      </c>
      <c r="F89" s="3" t="s">
        <v>52</v>
      </c>
      <c r="G89" s="3" t="s">
        <v>979</v>
      </c>
      <c r="H89" s="3" t="s">
        <v>562</v>
      </c>
      <c r="I89" s="3" t="s">
        <v>2603</v>
      </c>
      <c r="J89" s="3" t="s">
        <v>2603</v>
      </c>
      <c r="K89" s="9" t="s">
        <v>2546</v>
      </c>
      <c r="L89" s="12" t="s">
        <v>2547</v>
      </c>
      <c r="M89" s="4" t="s">
        <v>2548</v>
      </c>
      <c r="N89" s="4" t="s">
        <v>2652</v>
      </c>
      <c r="O89" s="10" t="s">
        <v>2505</v>
      </c>
      <c r="P89" s="10" t="s">
        <v>2810</v>
      </c>
      <c r="Q89" s="4" t="s">
        <v>1859</v>
      </c>
      <c r="R89" s="6"/>
      <c r="S89" s="4" t="s">
        <v>1860</v>
      </c>
      <c r="T89" s="4" t="s">
        <v>21</v>
      </c>
      <c r="U89" s="10" t="s">
        <v>3058</v>
      </c>
      <c r="V89" s="6"/>
      <c r="W89" s="7" t="s">
        <v>124</v>
      </c>
      <c r="X89" s="3" t="s">
        <v>33</v>
      </c>
      <c r="Y89" s="7" t="s">
        <v>124</v>
      </c>
      <c r="Z89" s="3" t="s">
        <v>86</v>
      </c>
      <c r="AA89" s="7" t="s">
        <v>124</v>
      </c>
      <c r="AB89" s="3" t="s">
        <v>2475</v>
      </c>
      <c r="AC89" s="3" t="s">
        <v>3148</v>
      </c>
      <c r="AD89" s="3" t="s">
        <v>21</v>
      </c>
      <c r="AE89" s="6"/>
      <c r="AF89" s="3" t="s">
        <v>21</v>
      </c>
      <c r="AG89" s="3"/>
      <c r="AH89" s="3" t="s">
        <v>27</v>
      </c>
      <c r="AI89" s="3" t="s">
        <v>28</v>
      </c>
      <c r="AJ89" s="3" t="s">
        <v>3151</v>
      </c>
      <c r="AK89" s="8" t="s">
        <v>3139</v>
      </c>
      <c r="AL89" s="8" t="s">
        <v>3445</v>
      </c>
      <c r="AM89" s="13" t="s">
        <v>2472</v>
      </c>
      <c r="AN89" s="13" t="s">
        <v>3558</v>
      </c>
      <c r="AO89" s="10" t="s">
        <v>3233</v>
      </c>
      <c r="AP89" s="3" t="s">
        <v>2483</v>
      </c>
      <c r="AQ89" s="8" t="s">
        <v>3559</v>
      </c>
      <c r="AR89" s="10" t="s">
        <v>2472</v>
      </c>
      <c r="AS89" s="10"/>
      <c r="AT89" s="8" t="s">
        <v>3435</v>
      </c>
      <c r="AU89" s="8" t="s">
        <v>2568</v>
      </c>
      <c r="AV89" s="8" t="s">
        <v>3144</v>
      </c>
      <c r="AW89" s="8" t="s">
        <v>3233</v>
      </c>
      <c r="AX89" s="8"/>
      <c r="AY89" s="8"/>
      <c r="AZ89" s="3" t="s">
        <v>2416</v>
      </c>
      <c r="BA89" s="44">
        <v>43393</v>
      </c>
      <c r="BB89" s="8" t="s">
        <v>3144</v>
      </c>
      <c r="BC89" s="3" t="s">
        <v>2417</v>
      </c>
      <c r="BD89" s="3"/>
      <c r="BE89" s="3" t="s">
        <v>32</v>
      </c>
      <c r="BF89" s="3" t="s">
        <v>32</v>
      </c>
      <c r="BG89" s="3" t="s">
        <v>3179</v>
      </c>
      <c r="BH89" s="10" t="s">
        <v>2472</v>
      </c>
      <c r="BI89" s="133" t="s">
        <v>32</v>
      </c>
      <c r="BJ89" s="3" t="s">
        <v>97</v>
      </c>
      <c r="BK89" s="8" t="s">
        <v>3482</v>
      </c>
      <c r="BL89" s="3" t="s">
        <v>3483</v>
      </c>
      <c r="BM89" s="3" t="s">
        <v>21</v>
      </c>
      <c r="BN89" s="3"/>
      <c r="BO89" s="3"/>
      <c r="BP89" s="3" t="s">
        <v>21</v>
      </c>
      <c r="BQ89" s="3"/>
      <c r="BR89" s="3"/>
      <c r="BS89" s="26" t="s">
        <v>3560</v>
      </c>
      <c r="BT89" s="131" t="s">
        <v>3233</v>
      </c>
      <c r="BU89" s="170" t="s">
        <v>938</v>
      </c>
      <c r="BV89" s="171"/>
      <c r="BW89" s="173" t="s">
        <v>5701</v>
      </c>
      <c r="BX89" s="173" t="s">
        <v>5700</v>
      </c>
      <c r="BY89" s="26"/>
      <c r="BZ89" s="174"/>
    </row>
    <row r="90" spans="1:78" ht="58.15" customHeight="1" x14ac:dyDescent="0.25">
      <c r="A90" s="13" t="s">
        <v>5085</v>
      </c>
      <c r="B90" s="2" t="s">
        <v>417</v>
      </c>
      <c r="C90" s="10" t="s">
        <v>938</v>
      </c>
      <c r="D90" s="10"/>
      <c r="E90" s="10" t="s">
        <v>938</v>
      </c>
      <c r="F90" s="3" t="s">
        <v>52</v>
      </c>
      <c r="G90" s="3" t="s">
        <v>1018</v>
      </c>
      <c r="H90" s="3" t="s">
        <v>418</v>
      </c>
      <c r="I90" s="3" t="s">
        <v>2603</v>
      </c>
      <c r="J90" s="3" t="s">
        <v>2603</v>
      </c>
      <c r="K90" s="4" t="s">
        <v>1877</v>
      </c>
      <c r="L90" s="12" t="s">
        <v>2549</v>
      </c>
      <c r="M90" s="4" t="s">
        <v>1115</v>
      </c>
      <c r="N90" s="4" t="s">
        <v>2652</v>
      </c>
      <c r="O90" s="10" t="s">
        <v>2505</v>
      </c>
      <c r="P90" s="10" t="s">
        <v>2736</v>
      </c>
      <c r="Q90" s="4" t="s">
        <v>1878</v>
      </c>
      <c r="R90" s="6"/>
      <c r="S90" s="4" t="s">
        <v>1879</v>
      </c>
      <c r="T90" s="4" t="s">
        <v>1880</v>
      </c>
      <c r="U90" s="10" t="s">
        <v>3059</v>
      </c>
      <c r="V90" s="6"/>
      <c r="W90" s="7" t="s">
        <v>49</v>
      </c>
      <c r="X90" s="3" t="s">
        <v>33</v>
      </c>
      <c r="Y90" s="7" t="s">
        <v>49</v>
      </c>
      <c r="Z90" s="3" t="s">
        <v>24</v>
      </c>
      <c r="AA90" s="7" t="s">
        <v>49</v>
      </c>
      <c r="AB90" s="3" t="s">
        <v>2475</v>
      </c>
      <c r="AC90" s="3" t="s">
        <v>3148</v>
      </c>
      <c r="AD90" s="3" t="s">
        <v>21</v>
      </c>
      <c r="AE90" s="6"/>
      <c r="AF90" s="3" t="s">
        <v>21</v>
      </c>
      <c r="AG90" s="3"/>
      <c r="AH90" s="3" t="s">
        <v>27</v>
      </c>
      <c r="AI90" s="3" t="s">
        <v>28</v>
      </c>
      <c r="AJ90" s="3" t="s">
        <v>4700</v>
      </c>
      <c r="AK90" s="3" t="s">
        <v>68</v>
      </c>
      <c r="AL90" s="3" t="s">
        <v>245</v>
      </c>
      <c r="AM90" s="3" t="s">
        <v>2472</v>
      </c>
      <c r="AN90" s="13" t="s">
        <v>3484</v>
      </c>
      <c r="AO90" s="10" t="s">
        <v>3233</v>
      </c>
      <c r="AP90" s="3" t="s">
        <v>2483</v>
      </c>
      <c r="AQ90" s="8" t="s">
        <v>3485</v>
      </c>
      <c r="AR90" s="10" t="s">
        <v>2472</v>
      </c>
      <c r="AS90" s="10"/>
      <c r="AT90" s="8" t="s">
        <v>3486</v>
      </c>
      <c r="AU90" s="8" t="s">
        <v>2568</v>
      </c>
      <c r="AV90" s="8" t="s">
        <v>3144</v>
      </c>
      <c r="AW90" s="3" t="s">
        <v>3233</v>
      </c>
      <c r="AX90" s="8"/>
      <c r="AY90" s="8"/>
      <c r="AZ90" s="8" t="s">
        <v>3487</v>
      </c>
      <c r="BA90" s="134" t="s">
        <v>3488</v>
      </c>
      <c r="BB90" s="134" t="s">
        <v>3489</v>
      </c>
      <c r="BC90" s="3" t="s">
        <v>1080</v>
      </c>
      <c r="BD90" s="3"/>
      <c r="BE90" s="8" t="s">
        <v>3490</v>
      </c>
      <c r="BF90" s="3" t="s">
        <v>937</v>
      </c>
      <c r="BG90" s="8" t="s">
        <v>3491</v>
      </c>
      <c r="BH90" s="13" t="s">
        <v>3492</v>
      </c>
      <c r="BI90" s="133" t="s">
        <v>963</v>
      </c>
      <c r="BJ90" s="3" t="s">
        <v>97</v>
      </c>
      <c r="BK90" s="8" t="s">
        <v>3493</v>
      </c>
      <c r="BL90" s="3" t="s">
        <v>3494</v>
      </c>
      <c r="BM90" s="3" t="s">
        <v>21</v>
      </c>
      <c r="BN90" s="3"/>
      <c r="BO90" s="3"/>
      <c r="BP90" s="3" t="s">
        <v>21</v>
      </c>
      <c r="BQ90" s="3"/>
      <c r="BR90" s="3"/>
      <c r="BS90" s="2"/>
      <c r="BT90" s="131" t="s">
        <v>3233</v>
      </c>
      <c r="BU90" s="2"/>
      <c r="BV90" s="165"/>
      <c r="BW90" s="169"/>
      <c r="BX90" s="169"/>
      <c r="BY90" s="2"/>
    </row>
    <row r="91" spans="1:78" ht="100.15" customHeight="1" x14ac:dyDescent="0.25">
      <c r="A91" s="13" t="s">
        <v>5086</v>
      </c>
      <c r="B91" s="2" t="s">
        <v>373</v>
      </c>
      <c r="C91" s="10" t="s">
        <v>938</v>
      </c>
      <c r="D91" s="10"/>
      <c r="E91" s="10" t="s">
        <v>938</v>
      </c>
      <c r="F91" s="3" t="s">
        <v>19</v>
      </c>
      <c r="G91" s="3" t="s">
        <v>979</v>
      </c>
      <c r="H91" s="3" t="s">
        <v>374</v>
      </c>
      <c r="I91" s="3" t="s">
        <v>2603</v>
      </c>
      <c r="J91" s="3" t="s">
        <v>2603</v>
      </c>
      <c r="K91" s="9" t="s">
        <v>2550</v>
      </c>
      <c r="L91" s="12" t="s">
        <v>1096</v>
      </c>
      <c r="M91" s="4" t="s">
        <v>2548</v>
      </c>
      <c r="N91" s="4" t="s">
        <v>2652</v>
      </c>
      <c r="O91" s="10" t="s">
        <v>2505</v>
      </c>
      <c r="P91" s="10" t="s">
        <v>2811</v>
      </c>
      <c r="Q91" s="4" t="s">
        <v>1946</v>
      </c>
      <c r="R91" s="6"/>
      <c r="S91" s="4" t="s">
        <v>1947</v>
      </c>
      <c r="T91" s="4" t="s">
        <v>1948</v>
      </c>
      <c r="U91" s="10" t="s">
        <v>3060</v>
      </c>
      <c r="V91" s="6"/>
      <c r="W91" s="7" t="s">
        <v>215</v>
      </c>
      <c r="X91" s="3" t="s">
        <v>33</v>
      </c>
      <c r="Y91" s="7" t="s">
        <v>215</v>
      </c>
      <c r="Z91" s="3" t="s">
        <v>24</v>
      </c>
      <c r="AA91" s="7" t="s">
        <v>216</v>
      </c>
      <c r="AB91" s="3" t="s">
        <v>2475</v>
      </c>
      <c r="AC91" s="3" t="s">
        <v>3148</v>
      </c>
      <c r="AD91" s="3" t="s">
        <v>21</v>
      </c>
      <c r="AE91" s="6"/>
      <c r="AF91" s="7" t="s">
        <v>375</v>
      </c>
      <c r="AG91" s="7" t="s">
        <v>938</v>
      </c>
      <c r="AH91" s="3" t="s">
        <v>27</v>
      </c>
      <c r="AI91" s="3" t="s">
        <v>28</v>
      </c>
      <c r="AJ91" s="3" t="s">
        <v>3151</v>
      </c>
      <c r="AK91" s="8" t="s">
        <v>3139</v>
      </c>
      <c r="AL91" s="8" t="s">
        <v>3598</v>
      </c>
      <c r="AM91" s="3" t="s">
        <v>2472</v>
      </c>
      <c r="AN91" s="13" t="s">
        <v>3599</v>
      </c>
      <c r="AO91" s="10" t="s">
        <v>3233</v>
      </c>
      <c r="AP91" s="8" t="s">
        <v>3569</v>
      </c>
      <c r="AQ91" s="8" t="s">
        <v>3600</v>
      </c>
      <c r="AR91" s="8" t="s">
        <v>3571</v>
      </c>
      <c r="AS91" s="8" t="s">
        <v>3233</v>
      </c>
      <c r="AT91" s="8" t="s">
        <v>3601</v>
      </c>
      <c r="AU91" s="8" t="s">
        <v>3602</v>
      </c>
      <c r="AV91" s="8" t="s">
        <v>3144</v>
      </c>
      <c r="AW91" s="3" t="s">
        <v>3233</v>
      </c>
      <c r="AX91" s="3"/>
      <c r="AY91" s="3"/>
      <c r="AZ91" s="3" t="s">
        <v>2416</v>
      </c>
      <c r="BA91" s="44">
        <v>43393</v>
      </c>
      <c r="BB91" s="8" t="s">
        <v>3144</v>
      </c>
      <c r="BC91" s="3" t="s">
        <v>2417</v>
      </c>
      <c r="BD91" s="3"/>
      <c r="BE91" s="3" t="s">
        <v>2367</v>
      </c>
      <c r="BF91" s="3" t="s">
        <v>32</v>
      </c>
      <c r="BG91" s="3" t="s">
        <v>3193</v>
      </c>
      <c r="BH91" s="13" t="s">
        <v>3603</v>
      </c>
      <c r="BI91" s="133" t="s">
        <v>2367</v>
      </c>
      <c r="BJ91" s="3" t="s">
        <v>45</v>
      </c>
      <c r="BK91" s="8" t="s">
        <v>4881</v>
      </c>
      <c r="BL91" s="3" t="s">
        <v>3459</v>
      </c>
      <c r="BM91" s="3" t="s">
        <v>21</v>
      </c>
      <c r="BN91" s="3"/>
      <c r="BO91" s="3"/>
      <c r="BP91" s="3" t="s">
        <v>3604</v>
      </c>
      <c r="BQ91" s="8" t="s">
        <v>3605</v>
      </c>
      <c r="BR91" s="3" t="s">
        <v>3606</v>
      </c>
      <c r="BS91" s="26" t="s">
        <v>3607</v>
      </c>
      <c r="BT91" s="131" t="s">
        <v>3233</v>
      </c>
      <c r="BU91" s="170" t="s">
        <v>938</v>
      </c>
      <c r="BV91" s="171"/>
      <c r="BW91" s="172" t="s">
        <v>5709</v>
      </c>
      <c r="BX91" s="173" t="s">
        <v>5710</v>
      </c>
      <c r="BY91" s="26"/>
      <c r="BZ91" s="174"/>
    </row>
    <row r="92" spans="1:78" ht="64.150000000000006" customHeight="1" x14ac:dyDescent="0.25">
      <c r="A92" s="13" t="s">
        <v>5087</v>
      </c>
      <c r="B92" s="2" t="s">
        <v>419</v>
      </c>
      <c r="C92" s="10" t="s">
        <v>938</v>
      </c>
      <c r="D92" s="10"/>
      <c r="E92" s="10" t="s">
        <v>938</v>
      </c>
      <c r="F92" s="3" t="s">
        <v>52</v>
      </c>
      <c r="G92" s="3" t="s">
        <v>1049</v>
      </c>
      <c r="H92" s="3" t="s">
        <v>420</v>
      </c>
      <c r="I92" s="3" t="s">
        <v>2603</v>
      </c>
      <c r="J92" s="3" t="s">
        <v>2603</v>
      </c>
      <c r="K92" s="4" t="s">
        <v>2075</v>
      </c>
      <c r="L92" s="5" t="s">
        <v>2076</v>
      </c>
      <c r="M92" s="4" t="s">
        <v>1115</v>
      </c>
      <c r="N92" s="4" t="s">
        <v>2653</v>
      </c>
      <c r="O92" s="10" t="s">
        <v>2505</v>
      </c>
      <c r="P92" s="10" t="s">
        <v>1049</v>
      </c>
      <c r="Q92" s="4" t="s">
        <v>2077</v>
      </c>
      <c r="R92" s="6"/>
      <c r="S92" s="4" t="s">
        <v>2078</v>
      </c>
      <c r="T92" s="4" t="s">
        <v>2079</v>
      </c>
      <c r="U92" s="10" t="s">
        <v>3061</v>
      </c>
      <c r="V92" s="6"/>
      <c r="W92" s="7" t="s">
        <v>49</v>
      </c>
      <c r="X92" s="3" t="s">
        <v>33</v>
      </c>
      <c r="Y92" s="7" t="s">
        <v>49</v>
      </c>
      <c r="Z92" s="3" t="s">
        <v>24</v>
      </c>
      <c r="AA92" s="7" t="s">
        <v>49</v>
      </c>
      <c r="AB92" s="3" t="s">
        <v>2475</v>
      </c>
      <c r="AC92" s="3" t="s">
        <v>3148</v>
      </c>
      <c r="AD92" s="3" t="s">
        <v>21</v>
      </c>
      <c r="AE92" s="6"/>
      <c r="AF92" s="3" t="s">
        <v>21</v>
      </c>
      <c r="AG92" s="3"/>
      <c r="AH92" s="3" t="s">
        <v>27</v>
      </c>
      <c r="AI92" s="3" t="s">
        <v>28</v>
      </c>
      <c r="AJ92" s="3" t="s">
        <v>4700</v>
      </c>
      <c r="AK92" s="3" t="s">
        <v>68</v>
      </c>
      <c r="AL92" s="3" t="s">
        <v>245</v>
      </c>
      <c r="AM92" s="3" t="s">
        <v>2472</v>
      </c>
      <c r="AN92" s="13" t="s">
        <v>3519</v>
      </c>
      <c r="AO92" s="10" t="s">
        <v>3233</v>
      </c>
      <c r="AP92" s="3" t="s">
        <v>2483</v>
      </c>
      <c r="AQ92" s="8" t="s">
        <v>3519</v>
      </c>
      <c r="AR92" s="10" t="s">
        <v>2472</v>
      </c>
      <c r="AS92" s="10"/>
      <c r="AT92" s="8" t="s">
        <v>3486</v>
      </c>
      <c r="AU92" s="8" t="s">
        <v>2568</v>
      </c>
      <c r="AV92" s="8" t="s">
        <v>3144</v>
      </c>
      <c r="AW92" s="8" t="s">
        <v>3233</v>
      </c>
      <c r="AX92" s="8"/>
      <c r="AY92" s="8"/>
      <c r="AZ92" s="3" t="s">
        <v>2416</v>
      </c>
      <c r="BA92" s="44">
        <v>43393</v>
      </c>
      <c r="BB92" s="8" t="s">
        <v>3144</v>
      </c>
      <c r="BC92" s="3" t="s">
        <v>2417</v>
      </c>
      <c r="BD92" s="3"/>
      <c r="BE92" s="8" t="s">
        <v>3490</v>
      </c>
      <c r="BF92" s="3" t="s">
        <v>937</v>
      </c>
      <c r="BG92" s="8" t="s">
        <v>3520</v>
      </c>
      <c r="BH92" s="13" t="s">
        <v>3489</v>
      </c>
      <c r="BI92" s="133" t="s">
        <v>963</v>
      </c>
      <c r="BJ92" s="3" t="s">
        <v>97</v>
      </c>
      <c r="BK92" s="8" t="s">
        <v>3482</v>
      </c>
      <c r="BL92" s="3" t="s">
        <v>3494</v>
      </c>
      <c r="BM92" s="3"/>
      <c r="BN92" s="3"/>
      <c r="BO92" s="3"/>
      <c r="BP92" s="3" t="s">
        <v>5530</v>
      </c>
      <c r="BQ92" s="8" t="s">
        <v>5774</v>
      </c>
      <c r="BR92" s="3" t="s">
        <v>4470</v>
      </c>
      <c r="BS92" s="26" t="s">
        <v>3521</v>
      </c>
      <c r="BT92" s="131" t="s">
        <v>3233</v>
      </c>
      <c r="BU92" s="26"/>
      <c r="BV92" s="164"/>
      <c r="BW92" s="169"/>
      <c r="BX92" s="169"/>
      <c r="BY92" s="26"/>
    </row>
    <row r="93" spans="1:78" ht="60.6" customHeight="1" x14ac:dyDescent="0.25">
      <c r="A93" s="13" t="s">
        <v>5088</v>
      </c>
      <c r="B93" s="2" t="s">
        <v>360</v>
      </c>
      <c r="C93" s="10" t="s">
        <v>938</v>
      </c>
      <c r="D93" s="10"/>
      <c r="E93" s="10" t="s">
        <v>938</v>
      </c>
      <c r="F93" s="3" t="s">
        <v>19</v>
      </c>
      <c r="G93" s="3" t="s">
        <v>979</v>
      </c>
      <c r="H93" s="3" t="s">
        <v>361</v>
      </c>
      <c r="I93" s="3" t="s">
        <v>2603</v>
      </c>
      <c r="J93" s="3" t="s">
        <v>2603</v>
      </c>
      <c r="K93" s="9" t="s">
        <v>2551</v>
      </c>
      <c r="L93" s="12" t="s">
        <v>2552</v>
      </c>
      <c r="M93" s="4" t="s">
        <v>1115</v>
      </c>
      <c r="N93" s="4" t="s">
        <v>2652</v>
      </c>
      <c r="O93" s="10" t="s">
        <v>2505</v>
      </c>
      <c r="P93" s="10" t="s">
        <v>2812</v>
      </c>
      <c r="Q93" s="4" t="s">
        <v>1783</v>
      </c>
      <c r="R93" s="6"/>
      <c r="S93" s="4" t="s">
        <v>2095</v>
      </c>
      <c r="T93" s="4" t="s">
        <v>2096</v>
      </c>
      <c r="U93" s="10" t="s">
        <v>3062</v>
      </c>
      <c r="V93" s="6"/>
      <c r="W93" s="7" t="s">
        <v>232</v>
      </c>
      <c r="X93" s="3" t="s">
        <v>33</v>
      </c>
      <c r="Y93" s="7" t="s">
        <v>232</v>
      </c>
      <c r="Z93" s="3" t="s">
        <v>24</v>
      </c>
      <c r="AA93" s="7" t="s">
        <v>362</v>
      </c>
      <c r="AB93" s="3" t="s">
        <v>2475</v>
      </c>
      <c r="AC93" s="3" t="s">
        <v>3148</v>
      </c>
      <c r="AD93" s="3" t="s">
        <v>21</v>
      </c>
      <c r="AE93" s="6"/>
      <c r="AF93" s="3" t="s">
        <v>21</v>
      </c>
      <c r="AG93" s="3"/>
      <c r="AH93" s="3" t="s">
        <v>27</v>
      </c>
      <c r="AI93" s="3" t="s">
        <v>28</v>
      </c>
      <c r="AJ93" s="3" t="s">
        <v>4700</v>
      </c>
      <c r="AK93" s="3" t="s">
        <v>68</v>
      </c>
      <c r="AL93" s="3" t="s">
        <v>245</v>
      </c>
      <c r="AM93" s="3" t="s">
        <v>2472</v>
      </c>
      <c r="AN93" s="13" t="s">
        <v>3495</v>
      </c>
      <c r="AO93" s="10" t="s">
        <v>3233</v>
      </c>
      <c r="AP93" s="8" t="s">
        <v>2485</v>
      </c>
      <c r="AQ93" s="8" t="s">
        <v>4572</v>
      </c>
      <c r="AR93" s="13" t="s">
        <v>4573</v>
      </c>
      <c r="AS93" s="13" t="s">
        <v>3233</v>
      </c>
      <c r="AT93" s="8" t="s">
        <v>3486</v>
      </c>
      <c r="AU93" s="8" t="s">
        <v>2568</v>
      </c>
      <c r="AV93" s="8" t="s">
        <v>3144</v>
      </c>
      <c r="AW93" s="3" t="s">
        <v>3233</v>
      </c>
      <c r="AX93" s="8"/>
      <c r="AY93" s="8"/>
      <c r="AZ93" s="8" t="s">
        <v>3496</v>
      </c>
      <c r="BA93" s="134" t="s">
        <v>3497</v>
      </c>
      <c r="BB93" s="134" t="s">
        <v>3498</v>
      </c>
      <c r="BC93" s="3" t="s">
        <v>2417</v>
      </c>
      <c r="BD93" s="3"/>
      <c r="BE93" s="3" t="s">
        <v>963</v>
      </c>
      <c r="BF93" s="3" t="s">
        <v>937</v>
      </c>
      <c r="BG93" s="3" t="s">
        <v>3195</v>
      </c>
      <c r="BH93" s="10" t="s">
        <v>3144</v>
      </c>
      <c r="BI93" s="133" t="s">
        <v>963</v>
      </c>
      <c r="BJ93" s="3" t="s">
        <v>97</v>
      </c>
      <c r="BK93" s="8" t="s">
        <v>3493</v>
      </c>
      <c r="BL93" s="3" t="s">
        <v>3494</v>
      </c>
      <c r="BM93" s="3" t="s">
        <v>21</v>
      </c>
      <c r="BN93" s="3"/>
      <c r="BO93" s="3"/>
      <c r="BP93" s="3" t="s">
        <v>5530</v>
      </c>
      <c r="BQ93" s="8" t="s">
        <v>5686</v>
      </c>
      <c r="BR93" s="3" t="s">
        <v>4470</v>
      </c>
      <c r="BS93" s="26" t="s">
        <v>3499</v>
      </c>
      <c r="BT93" s="131" t="s">
        <v>3233</v>
      </c>
      <c r="BU93" s="26"/>
      <c r="BV93" s="164"/>
      <c r="BW93" s="169"/>
      <c r="BX93" s="169"/>
      <c r="BY93" s="26"/>
    </row>
    <row r="94" spans="1:78" ht="40.15" customHeight="1" x14ac:dyDescent="0.25">
      <c r="A94" s="13" t="s">
        <v>5089</v>
      </c>
      <c r="B94" s="2" t="s">
        <v>421</v>
      </c>
      <c r="C94" s="10" t="s">
        <v>938</v>
      </c>
      <c r="D94" s="10"/>
      <c r="E94" s="10" t="s">
        <v>938</v>
      </c>
      <c r="F94" s="3" t="s">
        <v>52</v>
      </c>
      <c r="G94" s="3" t="s">
        <v>1050</v>
      </c>
      <c r="H94" s="3" t="s">
        <v>422</v>
      </c>
      <c r="I94" s="3" t="s">
        <v>2603</v>
      </c>
      <c r="J94" s="3" t="s">
        <v>2603</v>
      </c>
      <c r="K94" s="4" t="s">
        <v>2104</v>
      </c>
      <c r="L94" s="5" t="s">
        <v>2105</v>
      </c>
      <c r="M94" s="4" t="s">
        <v>1115</v>
      </c>
      <c r="N94" s="4" t="s">
        <v>2652</v>
      </c>
      <c r="O94" s="10" t="s">
        <v>2505</v>
      </c>
      <c r="P94" s="10" t="s">
        <v>2663</v>
      </c>
      <c r="Q94" s="4" t="s">
        <v>2106</v>
      </c>
      <c r="R94" s="6"/>
      <c r="S94" s="4" t="s">
        <v>2107</v>
      </c>
      <c r="T94" s="4" t="s">
        <v>2108</v>
      </c>
      <c r="U94" s="10" t="s">
        <v>3063</v>
      </c>
      <c r="V94" s="6"/>
      <c r="W94" s="7" t="s">
        <v>168</v>
      </c>
      <c r="X94" s="3" t="s">
        <v>33</v>
      </c>
      <c r="Y94" s="7" t="s">
        <v>168</v>
      </c>
      <c r="Z94" s="3" t="s">
        <v>24</v>
      </c>
      <c r="AA94" s="7" t="s">
        <v>168</v>
      </c>
      <c r="AB94" s="3" t="s">
        <v>2475</v>
      </c>
      <c r="AC94" s="3" t="s">
        <v>3148</v>
      </c>
      <c r="AD94" s="3" t="s">
        <v>21</v>
      </c>
      <c r="AE94" s="6"/>
      <c r="AF94" s="3" t="s">
        <v>21</v>
      </c>
      <c r="AG94" s="3"/>
      <c r="AH94" s="3" t="s">
        <v>27</v>
      </c>
      <c r="AI94" s="3" t="s">
        <v>28</v>
      </c>
      <c r="AJ94" s="3" t="s">
        <v>4700</v>
      </c>
      <c r="AK94" s="3" t="s">
        <v>68</v>
      </c>
      <c r="AL94" s="3" t="s">
        <v>313</v>
      </c>
      <c r="AM94" s="3" t="s">
        <v>3510</v>
      </c>
      <c r="AN94" s="13" t="s">
        <v>3511</v>
      </c>
      <c r="AO94" s="10" t="s">
        <v>3233</v>
      </c>
      <c r="AP94" s="8" t="s">
        <v>3512</v>
      </c>
      <c r="AQ94" s="8" t="s">
        <v>3513</v>
      </c>
      <c r="AR94" s="10" t="s">
        <v>2472</v>
      </c>
      <c r="AS94" s="10"/>
      <c r="AT94" s="3"/>
      <c r="AU94" s="3"/>
      <c r="AV94" s="3"/>
      <c r="AW94" s="3"/>
      <c r="AX94" s="3"/>
      <c r="AY94" s="3"/>
      <c r="AZ94" s="3" t="s">
        <v>2417</v>
      </c>
      <c r="BA94" s="44">
        <v>43294</v>
      </c>
      <c r="BB94" s="44" t="s">
        <v>3441</v>
      </c>
      <c r="BC94" s="3" t="s">
        <v>2417</v>
      </c>
      <c r="BD94" s="3"/>
      <c r="BE94" s="3" t="s">
        <v>963</v>
      </c>
      <c r="BF94" s="3" t="s">
        <v>937</v>
      </c>
      <c r="BG94" s="3" t="s">
        <v>3196</v>
      </c>
      <c r="BH94" s="10" t="s">
        <v>3514</v>
      </c>
      <c r="BI94" s="133" t="s">
        <v>963</v>
      </c>
      <c r="BJ94" s="3" t="s">
        <v>97</v>
      </c>
      <c r="BK94" s="8" t="s">
        <v>3482</v>
      </c>
      <c r="BL94" s="3" t="s">
        <v>3494</v>
      </c>
      <c r="BM94" s="3" t="s">
        <v>21</v>
      </c>
      <c r="BN94" s="3"/>
      <c r="BO94" s="3"/>
      <c r="BP94" s="3" t="s">
        <v>21</v>
      </c>
      <c r="BQ94" s="3"/>
      <c r="BR94" s="3"/>
      <c r="BS94" s="26" t="s">
        <v>3515</v>
      </c>
      <c r="BT94" s="131" t="s">
        <v>3233</v>
      </c>
      <c r="BU94" s="26"/>
      <c r="BV94" s="164"/>
      <c r="BW94" s="169"/>
      <c r="BX94" s="169"/>
      <c r="BY94" s="26"/>
    </row>
    <row r="95" spans="1:78" ht="78" customHeight="1" x14ac:dyDescent="0.25">
      <c r="A95" s="13" t="s">
        <v>5090</v>
      </c>
      <c r="B95" s="14" t="s">
        <v>1103</v>
      </c>
      <c r="C95" s="10" t="s">
        <v>938</v>
      </c>
      <c r="D95" s="10"/>
      <c r="E95" s="10" t="s">
        <v>938</v>
      </c>
      <c r="F95" s="10" t="s">
        <v>19</v>
      </c>
      <c r="G95" s="10" t="s">
        <v>979</v>
      </c>
      <c r="H95" s="13" t="s">
        <v>3125</v>
      </c>
      <c r="I95" s="3" t="s">
        <v>2603</v>
      </c>
      <c r="J95" s="3" t="s">
        <v>2603</v>
      </c>
      <c r="K95" s="9" t="s">
        <v>1090</v>
      </c>
      <c r="L95" s="12" t="s">
        <v>2553</v>
      </c>
      <c r="M95" s="4" t="s">
        <v>1115</v>
      </c>
      <c r="N95" s="4" t="s">
        <v>2652</v>
      </c>
      <c r="O95" s="10" t="s">
        <v>2505</v>
      </c>
      <c r="P95" s="10" t="s">
        <v>2710</v>
      </c>
      <c r="Q95" s="10" t="s">
        <v>2344</v>
      </c>
      <c r="R95" s="6"/>
      <c r="S95" s="9" t="s">
        <v>1091</v>
      </c>
      <c r="T95" s="22"/>
      <c r="U95" s="10" t="e">
        <v>#N/A</v>
      </c>
      <c r="V95" s="6"/>
      <c r="W95" s="21" t="s">
        <v>1108</v>
      </c>
      <c r="X95" s="10" t="s">
        <v>33</v>
      </c>
      <c r="Y95" s="13" t="s">
        <v>1099</v>
      </c>
      <c r="Z95" s="3" t="s">
        <v>86</v>
      </c>
      <c r="AA95" s="13" t="s">
        <v>1104</v>
      </c>
      <c r="AB95" s="3" t="s">
        <v>2475</v>
      </c>
      <c r="AC95" s="3" t="s">
        <v>3148</v>
      </c>
      <c r="AD95" s="10"/>
      <c r="AE95" s="6"/>
      <c r="AF95" s="10"/>
      <c r="AG95" s="10"/>
      <c r="AH95" s="10" t="s">
        <v>28</v>
      </c>
      <c r="AI95" s="16" t="s">
        <v>27</v>
      </c>
      <c r="AJ95" s="3" t="s">
        <v>3151</v>
      </c>
      <c r="AK95" s="8" t="s">
        <v>3139</v>
      </c>
      <c r="AL95" s="8" t="s">
        <v>3461</v>
      </c>
      <c r="AM95" s="13" t="s">
        <v>2472</v>
      </c>
      <c r="AN95" s="13" t="s">
        <v>5395</v>
      </c>
      <c r="AO95" s="10" t="s">
        <v>3233</v>
      </c>
      <c r="AP95" s="3" t="s">
        <v>3462</v>
      </c>
      <c r="AQ95" s="8" t="s">
        <v>3463</v>
      </c>
      <c r="AR95" s="3" t="s">
        <v>3464</v>
      </c>
      <c r="AS95" s="3" t="s">
        <v>3233</v>
      </c>
      <c r="AT95" s="3"/>
      <c r="AU95" s="3"/>
      <c r="AV95" s="3"/>
      <c r="AW95" s="3"/>
      <c r="AX95" s="3"/>
      <c r="AY95" s="3"/>
      <c r="AZ95" s="13" t="s">
        <v>3428</v>
      </c>
      <c r="BA95" s="134" t="s">
        <v>3465</v>
      </c>
      <c r="BB95" s="134" t="s">
        <v>3466</v>
      </c>
      <c r="BC95" s="10" t="s">
        <v>1080</v>
      </c>
      <c r="BD95" s="10"/>
      <c r="BE95" s="13" t="s">
        <v>3467</v>
      </c>
      <c r="BF95" s="10" t="s">
        <v>32</v>
      </c>
      <c r="BG95" s="21" t="s">
        <v>3468</v>
      </c>
      <c r="BH95" s="13" t="s">
        <v>3469</v>
      </c>
      <c r="BI95" s="10" t="s">
        <v>32</v>
      </c>
      <c r="BJ95" s="10"/>
      <c r="BK95" s="10"/>
      <c r="BL95" s="10"/>
      <c r="BM95" s="10"/>
      <c r="BN95" s="10"/>
      <c r="BO95" s="10"/>
      <c r="BP95" s="10"/>
      <c r="BQ95" s="10"/>
      <c r="BR95" s="10"/>
      <c r="BS95" s="26" t="s">
        <v>3470</v>
      </c>
      <c r="BT95" s="131" t="s">
        <v>3233</v>
      </c>
      <c r="BU95" s="170" t="s">
        <v>938</v>
      </c>
      <c r="BV95" s="164"/>
      <c r="BW95" s="169" t="s">
        <v>5715</v>
      </c>
      <c r="BX95" s="169" t="s">
        <v>5716</v>
      </c>
      <c r="BY95" s="26"/>
      <c r="BZ95" s="174"/>
    </row>
    <row r="96" spans="1:78" ht="79.900000000000006" customHeight="1" x14ac:dyDescent="0.25">
      <c r="A96" s="13" t="s">
        <v>5091</v>
      </c>
      <c r="B96" s="2" t="s">
        <v>642</v>
      </c>
      <c r="C96" s="10" t="s">
        <v>938</v>
      </c>
      <c r="D96" s="10"/>
      <c r="E96" s="10" t="s">
        <v>938</v>
      </c>
      <c r="F96" s="3" t="s">
        <v>19</v>
      </c>
      <c r="G96" s="3" t="s">
        <v>989</v>
      </c>
      <c r="H96" s="3" t="s">
        <v>643</v>
      </c>
      <c r="I96" s="3" t="s">
        <v>2603</v>
      </c>
      <c r="J96" s="3" t="s">
        <v>2603</v>
      </c>
      <c r="K96" s="9" t="s">
        <v>2554</v>
      </c>
      <c r="L96" s="12" t="s">
        <v>2555</v>
      </c>
      <c r="M96" s="4" t="s">
        <v>2548</v>
      </c>
      <c r="N96" s="4" t="s">
        <v>2652</v>
      </c>
      <c r="O96" s="10" t="s">
        <v>2654</v>
      </c>
      <c r="P96" s="10" t="s">
        <v>2678</v>
      </c>
      <c r="Q96" s="4" t="s">
        <v>2120</v>
      </c>
      <c r="R96" s="6"/>
      <c r="S96" s="4" t="s">
        <v>2121</v>
      </c>
      <c r="T96" s="4" t="s">
        <v>21</v>
      </c>
      <c r="U96" s="10" t="s">
        <v>3064</v>
      </c>
      <c r="V96" s="6"/>
      <c r="W96" s="7" t="s">
        <v>87</v>
      </c>
      <c r="X96" s="3" t="s">
        <v>33</v>
      </c>
      <c r="Y96" s="7" t="s">
        <v>87</v>
      </c>
      <c r="Z96" s="3" t="s">
        <v>86</v>
      </c>
      <c r="AA96" s="7" t="s">
        <v>87</v>
      </c>
      <c r="AB96" s="3" t="s">
        <v>4690</v>
      </c>
      <c r="AC96" s="3" t="s">
        <v>4857</v>
      </c>
      <c r="AD96" s="8" t="s">
        <v>4856</v>
      </c>
      <c r="AE96" s="6"/>
      <c r="AF96" s="3" t="s">
        <v>21</v>
      </c>
      <c r="AG96" s="3"/>
      <c r="AH96" s="3" t="s">
        <v>27</v>
      </c>
      <c r="AI96" s="3" t="s">
        <v>28</v>
      </c>
      <c r="AJ96" s="3" t="s">
        <v>3151</v>
      </c>
      <c r="AK96" s="8" t="s">
        <v>3139</v>
      </c>
      <c r="AL96" s="8" t="s">
        <v>3537</v>
      </c>
      <c r="AM96" s="13" t="s">
        <v>3538</v>
      </c>
      <c r="AN96" s="13" t="s">
        <v>3539</v>
      </c>
      <c r="AO96" s="10" t="s">
        <v>3233</v>
      </c>
      <c r="AP96" s="8" t="s">
        <v>3541</v>
      </c>
      <c r="AQ96" s="8" t="s">
        <v>3540</v>
      </c>
      <c r="AR96" s="10" t="s">
        <v>3464</v>
      </c>
      <c r="AS96" s="10" t="s">
        <v>3233</v>
      </c>
      <c r="AT96" s="8" t="s">
        <v>3542</v>
      </c>
      <c r="AU96" s="8" t="s">
        <v>2568</v>
      </c>
      <c r="AV96" s="8" t="s">
        <v>3144</v>
      </c>
      <c r="AW96" s="3" t="s">
        <v>3233</v>
      </c>
      <c r="AX96" s="3"/>
      <c r="AY96" s="3"/>
      <c r="AZ96" s="3" t="s">
        <v>1080</v>
      </c>
      <c r="BA96" s="44">
        <v>37714</v>
      </c>
      <c r="BB96" s="44" t="s">
        <v>3522</v>
      </c>
      <c r="BC96" s="3" t="s">
        <v>1080</v>
      </c>
      <c r="BD96" s="3"/>
      <c r="BE96" s="8" t="s">
        <v>3543</v>
      </c>
      <c r="BF96" s="3" t="s">
        <v>32</v>
      </c>
      <c r="BG96" s="8" t="s">
        <v>3544</v>
      </c>
      <c r="BH96" s="13" t="s">
        <v>3545</v>
      </c>
      <c r="BI96" s="133" t="s">
        <v>2367</v>
      </c>
      <c r="BJ96" s="3" t="s">
        <v>97</v>
      </c>
      <c r="BK96" s="8" t="s">
        <v>3482</v>
      </c>
      <c r="BL96" s="3" t="s">
        <v>3494</v>
      </c>
      <c r="BM96" s="3" t="s">
        <v>21</v>
      </c>
      <c r="BN96" s="3"/>
      <c r="BO96" s="3"/>
      <c r="BP96" s="3" t="s">
        <v>21</v>
      </c>
      <c r="BQ96" s="3"/>
      <c r="BR96" s="3"/>
      <c r="BS96" s="26" t="s">
        <v>5649</v>
      </c>
      <c r="BT96" s="131" t="s">
        <v>3233</v>
      </c>
      <c r="BU96" s="170" t="s">
        <v>938</v>
      </c>
      <c r="BV96" s="164"/>
      <c r="BW96" s="169" t="s">
        <v>5717</v>
      </c>
      <c r="BX96" s="169" t="s">
        <v>5716</v>
      </c>
      <c r="BY96" s="26"/>
      <c r="BZ96" s="174"/>
    </row>
    <row r="97" spans="1:78" ht="45" customHeight="1" x14ac:dyDescent="0.25">
      <c r="A97" s="13" t="s">
        <v>5092</v>
      </c>
      <c r="B97" s="2" t="s">
        <v>464</v>
      </c>
      <c r="C97" s="10" t="s">
        <v>938</v>
      </c>
      <c r="D97" s="10"/>
      <c r="E97" s="10" t="s">
        <v>938</v>
      </c>
      <c r="F97" s="3" t="s">
        <v>19</v>
      </c>
      <c r="G97" s="3" t="s">
        <v>1022</v>
      </c>
      <c r="H97" s="3" t="s">
        <v>465</v>
      </c>
      <c r="I97" s="3" t="s">
        <v>2603</v>
      </c>
      <c r="J97" s="3" t="s">
        <v>2603</v>
      </c>
      <c r="K97" s="4" t="s">
        <v>2181</v>
      </c>
      <c r="L97" s="5" t="s">
        <v>2182</v>
      </c>
      <c r="M97" s="4" t="s">
        <v>1115</v>
      </c>
      <c r="N97" s="4" t="s">
        <v>2652</v>
      </c>
      <c r="O97" s="10" t="s">
        <v>2505</v>
      </c>
      <c r="P97" s="10" t="s">
        <v>2813</v>
      </c>
      <c r="Q97" s="4" t="s">
        <v>2183</v>
      </c>
      <c r="R97" s="6"/>
      <c r="S97" s="4" t="s">
        <v>2184</v>
      </c>
      <c r="T97" s="4" t="s">
        <v>2185</v>
      </c>
      <c r="U97" s="10" t="s">
        <v>3065</v>
      </c>
      <c r="V97" s="6"/>
      <c r="W97" s="7" t="s">
        <v>49</v>
      </c>
      <c r="X97" s="3" t="s">
        <v>33</v>
      </c>
      <c r="Y97" s="7" t="s">
        <v>49</v>
      </c>
      <c r="Z97" s="3" t="s">
        <v>24</v>
      </c>
      <c r="AA97" s="7" t="s">
        <v>49</v>
      </c>
      <c r="AB97" s="3" t="s">
        <v>2475</v>
      </c>
      <c r="AC97" s="3" t="s">
        <v>3148</v>
      </c>
      <c r="AD97" s="3" t="s">
        <v>21</v>
      </c>
      <c r="AE97" s="6"/>
      <c r="AF97" s="3" t="s">
        <v>21</v>
      </c>
      <c r="AG97" s="3"/>
      <c r="AH97" s="3" t="s">
        <v>27</v>
      </c>
      <c r="AI97" s="3" t="s">
        <v>28</v>
      </c>
      <c r="AJ97" s="3" t="s">
        <v>4700</v>
      </c>
      <c r="AK97" s="3" t="s">
        <v>68</v>
      </c>
      <c r="AL97" s="3" t="s">
        <v>217</v>
      </c>
      <c r="AM97" s="13" t="s">
        <v>2472</v>
      </c>
      <c r="AN97" s="13" t="s">
        <v>3531</v>
      </c>
      <c r="AO97" s="10" t="s">
        <v>3233</v>
      </c>
      <c r="AP97" s="3" t="s">
        <v>2483</v>
      </c>
      <c r="AQ97" s="8" t="s">
        <v>3531</v>
      </c>
      <c r="AR97" s="10" t="s">
        <v>2472</v>
      </c>
      <c r="AS97" s="10"/>
      <c r="AT97" s="8" t="s">
        <v>3601</v>
      </c>
      <c r="AU97" s="8" t="s">
        <v>3608</v>
      </c>
      <c r="AV97" s="8" t="s">
        <v>3144</v>
      </c>
      <c r="AW97" s="3" t="s">
        <v>3233</v>
      </c>
      <c r="AX97" s="3"/>
      <c r="AY97" s="3"/>
      <c r="AZ97" s="3" t="s">
        <v>2417</v>
      </c>
      <c r="BA97" s="44">
        <v>43294</v>
      </c>
      <c r="BB97" s="44" t="s">
        <v>3441</v>
      </c>
      <c r="BC97" s="3" t="s">
        <v>2417</v>
      </c>
      <c r="BD97" s="3"/>
      <c r="BE97" s="3" t="s">
        <v>963</v>
      </c>
      <c r="BF97" s="3" t="s">
        <v>937</v>
      </c>
      <c r="BG97" s="3" t="s">
        <v>3194</v>
      </c>
      <c r="BH97" s="10" t="s">
        <v>3144</v>
      </c>
      <c r="BI97" s="3" t="s">
        <v>963</v>
      </c>
      <c r="BJ97" s="3" t="s">
        <v>97</v>
      </c>
      <c r="BK97" s="8" t="s">
        <v>3482</v>
      </c>
      <c r="BL97" s="3" t="s">
        <v>3494</v>
      </c>
      <c r="BM97" s="3" t="s">
        <v>21</v>
      </c>
      <c r="BN97" s="3"/>
      <c r="BO97" s="3"/>
      <c r="BP97" s="3" t="s">
        <v>21</v>
      </c>
      <c r="BQ97" s="3"/>
      <c r="BR97" s="3"/>
      <c r="BS97" s="26" t="s">
        <v>3609</v>
      </c>
      <c r="BT97" s="131" t="s">
        <v>3233</v>
      </c>
      <c r="BU97" s="26"/>
      <c r="BV97" s="164"/>
      <c r="BW97" s="169"/>
      <c r="BX97" s="169"/>
      <c r="BY97" s="26"/>
    </row>
    <row r="98" spans="1:78" ht="61.15" customHeight="1" x14ac:dyDescent="0.25">
      <c r="A98" s="13" t="s">
        <v>5093</v>
      </c>
      <c r="B98" s="14" t="s">
        <v>2435</v>
      </c>
      <c r="C98" s="10" t="s">
        <v>938</v>
      </c>
      <c r="D98" s="10"/>
      <c r="E98" s="10" t="s">
        <v>938</v>
      </c>
      <c r="F98" s="10" t="s">
        <v>19</v>
      </c>
      <c r="G98" s="19" t="s">
        <v>2457</v>
      </c>
      <c r="H98" s="13" t="s">
        <v>2439</v>
      </c>
      <c r="I98" s="3" t="s">
        <v>2603</v>
      </c>
      <c r="J98" s="3" t="s">
        <v>2603</v>
      </c>
      <c r="K98" s="20" t="s">
        <v>2456</v>
      </c>
      <c r="L98" s="13" t="s">
        <v>2436</v>
      </c>
      <c r="M98" s="4" t="s">
        <v>2548</v>
      </c>
      <c r="N98" s="4" t="s">
        <v>2652</v>
      </c>
      <c r="O98" s="10" t="s">
        <v>2505</v>
      </c>
      <c r="P98" s="10" t="s">
        <v>2710</v>
      </c>
      <c r="Q98" s="10" t="s">
        <v>2437</v>
      </c>
      <c r="R98" s="6"/>
      <c r="S98" s="20" t="s">
        <v>2438</v>
      </c>
      <c r="T98" s="19"/>
      <c r="U98" s="10" t="e">
        <v>#N/A</v>
      </c>
      <c r="V98" s="6"/>
      <c r="W98" s="13" t="s">
        <v>2421</v>
      </c>
      <c r="X98" s="3" t="s">
        <v>33</v>
      </c>
      <c r="Y98" s="13" t="s">
        <v>2421</v>
      </c>
      <c r="Z98" s="10" t="s">
        <v>2434</v>
      </c>
      <c r="AA98" s="13" t="s">
        <v>2421</v>
      </c>
      <c r="AB98" s="3" t="s">
        <v>2475</v>
      </c>
      <c r="AC98" s="3" t="s">
        <v>3148</v>
      </c>
      <c r="AD98" s="19"/>
      <c r="AE98" s="6"/>
      <c r="AF98" s="19"/>
      <c r="AG98" s="19"/>
      <c r="AH98" s="3" t="s">
        <v>27</v>
      </c>
      <c r="AI98" s="3" t="s">
        <v>28</v>
      </c>
      <c r="AJ98" s="3" t="s">
        <v>4700</v>
      </c>
      <c r="AK98" s="3" t="s">
        <v>68</v>
      </c>
      <c r="AL98" s="19" t="s">
        <v>2440</v>
      </c>
      <c r="AM98" s="19" t="s">
        <v>3381</v>
      </c>
      <c r="AN98" s="13" t="s">
        <v>3506</v>
      </c>
      <c r="AO98" s="10" t="s">
        <v>3233</v>
      </c>
      <c r="AP98" s="10" t="s">
        <v>3507</v>
      </c>
      <c r="AQ98" s="13" t="s">
        <v>3508</v>
      </c>
      <c r="AR98" s="10" t="s">
        <v>3464</v>
      </c>
      <c r="AS98" s="10" t="s">
        <v>3233</v>
      </c>
      <c r="AT98" s="19"/>
      <c r="AU98" s="19"/>
      <c r="AV98" s="19"/>
      <c r="AW98" s="19"/>
      <c r="AX98" s="19"/>
      <c r="AY98" s="19"/>
      <c r="AZ98" s="3" t="s">
        <v>963</v>
      </c>
      <c r="BA98" s="134" t="s">
        <v>3509</v>
      </c>
      <c r="BB98" s="44" t="s">
        <v>3381</v>
      </c>
      <c r="BC98" s="3" t="s">
        <v>963</v>
      </c>
      <c r="BD98" s="3"/>
      <c r="BE98" s="8" t="s">
        <v>3372</v>
      </c>
      <c r="BF98" s="3" t="s">
        <v>32</v>
      </c>
      <c r="BG98" s="8" t="s">
        <v>5569</v>
      </c>
      <c r="BH98" s="21" t="s">
        <v>3380</v>
      </c>
      <c r="BI98" s="133" t="s">
        <v>32</v>
      </c>
      <c r="BJ98" s="19"/>
      <c r="BK98" s="19"/>
      <c r="BL98" s="19"/>
      <c r="BM98" s="19"/>
      <c r="BN98" s="19"/>
      <c r="BO98" s="19"/>
      <c r="BP98" s="19"/>
      <c r="BQ98" s="19"/>
      <c r="BR98" s="19"/>
      <c r="BS98" s="14"/>
      <c r="BT98" s="131" t="s">
        <v>3233</v>
      </c>
      <c r="BU98" s="14"/>
      <c r="BV98" s="167"/>
      <c r="BW98" s="169"/>
      <c r="BX98" s="169"/>
      <c r="BY98" s="14"/>
    </row>
    <row r="99" spans="1:78" ht="34.5" customHeight="1" x14ac:dyDescent="0.25">
      <c r="A99" s="194"/>
      <c r="B99" s="239" t="s">
        <v>5803</v>
      </c>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1"/>
      <c r="AM99" s="199"/>
      <c r="AN99" s="194"/>
      <c r="AO99" s="195"/>
      <c r="AP99" s="195"/>
      <c r="AQ99" s="194"/>
      <c r="AR99" s="195"/>
      <c r="AS99" s="195"/>
      <c r="AT99" s="199"/>
      <c r="AU99" s="199"/>
      <c r="AV99" s="199"/>
      <c r="AW99" s="199"/>
      <c r="AX99" s="199"/>
      <c r="AY99" s="199"/>
      <c r="AZ99" s="3"/>
      <c r="BA99" s="134"/>
      <c r="BB99" s="44"/>
      <c r="BC99" s="3"/>
      <c r="BD99" s="3"/>
      <c r="BE99" s="8"/>
      <c r="BF99" s="3"/>
      <c r="BG99" s="8"/>
      <c r="BH99" s="21"/>
      <c r="BI99" s="133"/>
      <c r="BJ99" s="19"/>
      <c r="BK99" s="19"/>
      <c r="BL99" s="19"/>
      <c r="BM99" s="19"/>
      <c r="BN99" s="19"/>
      <c r="BO99" s="19"/>
      <c r="BP99" s="19"/>
      <c r="BQ99" s="19"/>
      <c r="BR99" s="19"/>
      <c r="BS99" s="14"/>
      <c r="BT99" s="131"/>
      <c r="BU99" s="14"/>
      <c r="BV99" s="167"/>
      <c r="BW99" s="169"/>
      <c r="BX99" s="169"/>
      <c r="BY99" s="14"/>
    </row>
    <row r="100" spans="1:78" ht="68.45" customHeight="1" x14ac:dyDescent="0.25">
      <c r="A100" s="13" t="s">
        <v>5094</v>
      </c>
      <c r="B100" s="2" t="s">
        <v>649</v>
      </c>
      <c r="C100" s="10" t="s">
        <v>938</v>
      </c>
      <c r="D100" s="10"/>
      <c r="E100" s="10" t="s">
        <v>938</v>
      </c>
      <c r="F100" s="3" t="s">
        <v>19</v>
      </c>
      <c r="G100" s="3" t="s">
        <v>998</v>
      </c>
      <c r="H100" s="3" t="s">
        <v>650</v>
      </c>
      <c r="I100" s="3" t="s">
        <v>2604</v>
      </c>
      <c r="J100" s="3" t="s">
        <v>2604</v>
      </c>
      <c r="K100" s="4" t="s">
        <v>1640</v>
      </c>
      <c r="L100" s="5" t="s">
        <v>1641</v>
      </c>
      <c r="M100" s="4" t="s">
        <v>1115</v>
      </c>
      <c r="N100" s="4" t="s">
        <v>2652</v>
      </c>
      <c r="O100" s="10" t="s">
        <v>2505</v>
      </c>
      <c r="P100" s="10" t="s">
        <v>2814</v>
      </c>
      <c r="Q100" s="4" t="s">
        <v>1642</v>
      </c>
      <c r="R100" s="6"/>
      <c r="S100" s="4" t="s">
        <v>1643</v>
      </c>
      <c r="T100" s="4" t="s">
        <v>1644</v>
      </c>
      <c r="U100" s="10" t="s">
        <v>3068</v>
      </c>
      <c r="V100" s="6"/>
      <c r="W100" s="7" t="s">
        <v>292</v>
      </c>
      <c r="X100" s="3" t="s">
        <v>33</v>
      </c>
      <c r="Y100" s="7" t="s">
        <v>651</v>
      </c>
      <c r="Z100" s="3" t="s">
        <v>86</v>
      </c>
      <c r="AA100" s="11" t="s">
        <v>2349</v>
      </c>
      <c r="AB100" s="3" t="s">
        <v>4697</v>
      </c>
      <c r="AC100" s="3" t="s">
        <v>2606</v>
      </c>
      <c r="AD100" s="8" t="s">
        <v>4856</v>
      </c>
      <c r="AE100" s="6"/>
      <c r="AF100" s="3" t="s">
        <v>21</v>
      </c>
      <c r="AG100" s="3"/>
      <c r="AH100" s="3" t="s">
        <v>27</v>
      </c>
      <c r="AI100" s="3" t="s">
        <v>28</v>
      </c>
      <c r="AJ100" s="3" t="s">
        <v>3151</v>
      </c>
      <c r="AK100" s="8" t="s">
        <v>3139</v>
      </c>
      <c r="AL100" s="8" t="s">
        <v>4086</v>
      </c>
      <c r="AM100" s="8" t="s">
        <v>3285</v>
      </c>
      <c r="AN100" s="13" t="s">
        <v>4115</v>
      </c>
      <c r="AO100" s="10" t="s">
        <v>3233</v>
      </c>
      <c r="AP100" s="8" t="s">
        <v>2483</v>
      </c>
      <c r="AQ100" s="8" t="s">
        <v>4116</v>
      </c>
      <c r="AR100" s="8" t="s">
        <v>2472</v>
      </c>
      <c r="AS100" s="8"/>
      <c r="AT100" s="8" t="s">
        <v>4090</v>
      </c>
      <c r="AU100" s="8" t="s">
        <v>2568</v>
      </c>
      <c r="AV100" s="8" t="s">
        <v>3144</v>
      </c>
      <c r="AW100" s="8" t="s">
        <v>3233</v>
      </c>
      <c r="AX100" s="8"/>
      <c r="AY100" s="8"/>
      <c r="AZ100" s="13" t="s">
        <v>4098</v>
      </c>
      <c r="BA100" s="13" t="s">
        <v>4117</v>
      </c>
      <c r="BB100" s="13" t="s">
        <v>4118</v>
      </c>
      <c r="BC100" s="10" t="s">
        <v>957</v>
      </c>
      <c r="BD100" s="10" t="s">
        <v>957</v>
      </c>
      <c r="BE100" s="3" t="s">
        <v>32</v>
      </c>
      <c r="BF100" s="3" t="s">
        <v>32</v>
      </c>
      <c r="BG100" s="13" t="s">
        <v>4092</v>
      </c>
      <c r="BH100" s="10" t="s">
        <v>3290</v>
      </c>
      <c r="BI100" s="3" t="s">
        <v>32</v>
      </c>
      <c r="BJ100" s="3" t="s">
        <v>21</v>
      </c>
      <c r="BK100" s="3"/>
      <c r="BL100" s="3"/>
      <c r="BM100" s="3" t="s">
        <v>21</v>
      </c>
      <c r="BN100" s="3"/>
      <c r="BO100" s="3"/>
      <c r="BP100" s="3" t="s">
        <v>21</v>
      </c>
      <c r="BQ100" s="3"/>
      <c r="BR100" s="3"/>
      <c r="BS100" s="26" t="s">
        <v>5628</v>
      </c>
      <c r="BT100" s="131" t="s">
        <v>3233</v>
      </c>
      <c r="BU100" s="170" t="s">
        <v>938</v>
      </c>
      <c r="BV100" s="171"/>
      <c r="BW100" s="172" t="s">
        <v>5762</v>
      </c>
      <c r="BX100" s="173" t="s">
        <v>5700</v>
      </c>
      <c r="BY100" s="26"/>
      <c r="BZ100" s="188">
        <v>3</v>
      </c>
    </row>
    <row r="101" spans="1:78" ht="67.150000000000006" customHeight="1" x14ac:dyDescent="0.25">
      <c r="A101" s="13" t="s">
        <v>5095</v>
      </c>
      <c r="B101" s="2" t="s">
        <v>69</v>
      </c>
      <c r="C101" s="10" t="s">
        <v>938</v>
      </c>
      <c r="D101" s="10"/>
      <c r="E101" s="10" t="s">
        <v>938</v>
      </c>
      <c r="F101" s="3" t="s">
        <v>52</v>
      </c>
      <c r="G101" s="3" t="s">
        <v>1022</v>
      </c>
      <c r="H101" s="3" t="s">
        <v>70</v>
      </c>
      <c r="I101" s="3" t="s">
        <v>2604</v>
      </c>
      <c r="J101" s="3" t="s">
        <v>2604</v>
      </c>
      <c r="K101" s="4" t="s">
        <v>2238</v>
      </c>
      <c r="L101" s="5" t="s">
        <v>2239</v>
      </c>
      <c r="M101" s="4" t="s">
        <v>1130</v>
      </c>
      <c r="N101" s="4" t="s">
        <v>2652</v>
      </c>
      <c r="O101" s="10" t="s">
        <v>2505</v>
      </c>
      <c r="P101" s="10" t="s">
        <v>2759</v>
      </c>
      <c r="Q101" s="4" t="s">
        <v>2240</v>
      </c>
      <c r="R101" s="6"/>
      <c r="S101" s="4" t="s">
        <v>2241</v>
      </c>
      <c r="T101" s="4" t="s">
        <v>2242</v>
      </c>
      <c r="U101" s="10" t="s">
        <v>3067</v>
      </c>
      <c r="V101" s="6"/>
      <c r="W101" s="7" t="s">
        <v>71</v>
      </c>
      <c r="X101" s="3" t="s">
        <v>33</v>
      </c>
      <c r="Y101" s="7" t="s">
        <v>71</v>
      </c>
      <c r="Z101" s="3" t="s">
        <v>24</v>
      </c>
      <c r="AA101" s="7" t="s">
        <v>71</v>
      </c>
      <c r="AB101" s="3" t="s">
        <v>4690</v>
      </c>
      <c r="AC101" s="3" t="s">
        <v>5552</v>
      </c>
      <c r="AD101" s="7"/>
      <c r="AE101" s="6"/>
      <c r="AF101" s="3" t="s">
        <v>21</v>
      </c>
      <c r="AG101" s="3"/>
      <c r="AH101" s="3" t="s">
        <v>27</v>
      </c>
      <c r="AI101" s="3" t="s">
        <v>28</v>
      </c>
      <c r="AJ101" s="3" t="s">
        <v>3130</v>
      </c>
      <c r="AK101" s="8" t="s">
        <v>3258</v>
      </c>
      <c r="AL101" s="8" t="s">
        <v>4141</v>
      </c>
      <c r="AM101" s="8" t="s">
        <v>4142</v>
      </c>
      <c r="AN101" s="13" t="s">
        <v>4143</v>
      </c>
      <c r="AO101" s="13" t="s">
        <v>5773</v>
      </c>
      <c r="AP101" s="8" t="s">
        <v>3711</v>
      </c>
      <c r="AQ101" s="8" t="s">
        <v>4145</v>
      </c>
      <c r="AR101" s="8" t="s">
        <v>4146</v>
      </c>
      <c r="AS101" s="8"/>
      <c r="AT101" s="8" t="s">
        <v>4090</v>
      </c>
      <c r="AU101" s="8" t="s">
        <v>2568</v>
      </c>
      <c r="AV101" s="8" t="s">
        <v>3144</v>
      </c>
      <c r="AW101" s="8" t="s">
        <v>3233</v>
      </c>
      <c r="AX101" s="8"/>
      <c r="AY101" s="8"/>
      <c r="AZ101" s="10" t="s">
        <v>1080</v>
      </c>
      <c r="BA101" s="13" t="s">
        <v>4147</v>
      </c>
      <c r="BB101" s="13" t="s">
        <v>3356</v>
      </c>
      <c r="BC101" s="10" t="s">
        <v>1080</v>
      </c>
      <c r="BD101" s="10"/>
      <c r="BE101" s="8" t="s">
        <v>5777</v>
      </c>
      <c r="BF101" s="3" t="s">
        <v>48</v>
      </c>
      <c r="BG101" s="13" t="s">
        <v>5779</v>
      </c>
      <c r="BH101" s="13" t="s">
        <v>5778</v>
      </c>
      <c r="BI101" s="10" t="s">
        <v>48</v>
      </c>
      <c r="BJ101" s="135" t="s">
        <v>45</v>
      </c>
      <c r="BK101" s="3"/>
      <c r="BL101" s="3"/>
      <c r="BM101" s="3" t="s">
        <v>21</v>
      </c>
      <c r="BN101" s="3"/>
      <c r="BO101" s="3"/>
      <c r="BP101" s="3" t="s">
        <v>4148</v>
      </c>
      <c r="BQ101" s="8" t="s">
        <v>4149</v>
      </c>
      <c r="BR101" s="3" t="s">
        <v>4150</v>
      </c>
      <c r="BS101" s="26" t="s">
        <v>4151</v>
      </c>
      <c r="BT101" s="131" t="s">
        <v>3233</v>
      </c>
      <c r="BU101" s="26"/>
      <c r="BV101" s="164"/>
      <c r="BW101" s="169"/>
      <c r="BX101" s="169"/>
      <c r="BY101" s="26"/>
    </row>
    <row r="102" spans="1:78" ht="64.150000000000006" customHeight="1" x14ac:dyDescent="0.25">
      <c r="A102" s="13" t="s">
        <v>5096</v>
      </c>
      <c r="B102" s="2" t="s">
        <v>337</v>
      </c>
      <c r="C102" s="10" t="s">
        <v>938</v>
      </c>
      <c r="D102" s="10"/>
      <c r="E102" s="10" t="s">
        <v>938</v>
      </c>
      <c r="F102" s="3" t="s">
        <v>52</v>
      </c>
      <c r="G102" s="3" t="s">
        <v>1046</v>
      </c>
      <c r="H102" s="3" t="s">
        <v>338</v>
      </c>
      <c r="I102" s="3" t="s">
        <v>2604</v>
      </c>
      <c r="J102" s="3" t="s">
        <v>2604</v>
      </c>
      <c r="K102" s="4" t="s">
        <v>2009</v>
      </c>
      <c r="L102" s="5" t="s">
        <v>2010</v>
      </c>
      <c r="M102" s="4" t="s">
        <v>2011</v>
      </c>
      <c r="N102" s="4" t="s">
        <v>2652</v>
      </c>
      <c r="O102" s="10" t="s">
        <v>2655</v>
      </c>
      <c r="P102" s="10" t="s">
        <v>2815</v>
      </c>
      <c r="Q102" s="4" t="s">
        <v>2012</v>
      </c>
      <c r="R102" s="6"/>
      <c r="S102" s="9" t="s">
        <v>2013</v>
      </c>
      <c r="T102" s="4" t="s">
        <v>21</v>
      </c>
      <c r="U102" s="10" t="s">
        <v>3069</v>
      </c>
      <c r="V102" s="6"/>
      <c r="W102" s="7" t="s">
        <v>339</v>
      </c>
      <c r="X102" s="10" t="s">
        <v>33</v>
      </c>
      <c r="Y102" s="7" t="s">
        <v>340</v>
      </c>
      <c r="Z102" s="3" t="s">
        <v>24</v>
      </c>
      <c r="AA102" s="7" t="s">
        <v>339</v>
      </c>
      <c r="AB102" s="3" t="s">
        <v>4690</v>
      </c>
      <c r="AC102" s="3" t="s">
        <v>2609</v>
      </c>
      <c r="AD102" s="3" t="s">
        <v>21</v>
      </c>
      <c r="AE102" s="6"/>
      <c r="AF102" s="3" t="s">
        <v>21</v>
      </c>
      <c r="AG102" s="3"/>
      <c r="AH102" s="3" t="s">
        <v>27</v>
      </c>
      <c r="AI102" s="3" t="s">
        <v>28</v>
      </c>
      <c r="AJ102" s="3" t="s">
        <v>3151</v>
      </c>
      <c r="AK102" s="8" t="s">
        <v>3139</v>
      </c>
      <c r="AL102" s="8" t="s">
        <v>5780</v>
      </c>
      <c r="AM102" s="8" t="s">
        <v>2472</v>
      </c>
      <c r="AN102" s="13" t="s">
        <v>4095</v>
      </c>
      <c r="AO102" s="10" t="s">
        <v>3233</v>
      </c>
      <c r="AP102" s="8" t="s">
        <v>4096</v>
      </c>
      <c r="AQ102" s="8" t="s">
        <v>4097</v>
      </c>
      <c r="AR102" s="8" t="s">
        <v>4089</v>
      </c>
      <c r="AS102" s="8" t="s">
        <v>3233</v>
      </c>
      <c r="AT102" s="8" t="s">
        <v>4090</v>
      </c>
      <c r="AU102" s="8" t="s">
        <v>2568</v>
      </c>
      <c r="AV102" s="8" t="s">
        <v>3144</v>
      </c>
      <c r="AW102" s="8" t="s">
        <v>3233</v>
      </c>
      <c r="AX102" s="8"/>
      <c r="AY102" s="8"/>
      <c r="AZ102" s="13" t="s">
        <v>4098</v>
      </c>
      <c r="BA102" s="13" t="s">
        <v>4099</v>
      </c>
      <c r="BB102" s="13" t="s">
        <v>4100</v>
      </c>
      <c r="BC102" s="10" t="s">
        <v>957</v>
      </c>
      <c r="BD102" s="10" t="s">
        <v>957</v>
      </c>
      <c r="BE102" s="3" t="s">
        <v>963</v>
      </c>
      <c r="BF102" s="3" t="s">
        <v>937</v>
      </c>
      <c r="BG102" s="13" t="s">
        <v>4101</v>
      </c>
      <c r="BH102" s="10" t="s">
        <v>33</v>
      </c>
      <c r="BI102" s="3" t="s">
        <v>963</v>
      </c>
      <c r="BJ102" s="3" t="s">
        <v>21</v>
      </c>
      <c r="BK102" s="3"/>
      <c r="BL102" s="3"/>
      <c r="BM102" s="3" t="s">
        <v>21</v>
      </c>
      <c r="BN102" s="3"/>
      <c r="BO102" s="3"/>
      <c r="BP102" s="3" t="s">
        <v>21</v>
      </c>
      <c r="BQ102" s="3"/>
      <c r="BR102" s="3"/>
      <c r="BS102" s="26" t="s">
        <v>4102</v>
      </c>
      <c r="BT102" s="131" t="s">
        <v>3233</v>
      </c>
      <c r="BU102" s="26"/>
      <c r="BV102" s="164"/>
      <c r="BW102" s="169"/>
      <c r="BX102" s="169"/>
      <c r="BY102" s="26"/>
    </row>
    <row r="103" spans="1:78" ht="64.150000000000006" customHeight="1" x14ac:dyDescent="0.25">
      <c r="A103" s="13" t="s">
        <v>5097</v>
      </c>
      <c r="B103" s="2" t="s">
        <v>661</v>
      </c>
      <c r="C103" s="10" t="s">
        <v>938</v>
      </c>
      <c r="D103" s="10"/>
      <c r="E103" s="10" t="s">
        <v>938</v>
      </c>
      <c r="F103" s="3" t="s">
        <v>52</v>
      </c>
      <c r="G103" s="3" t="s">
        <v>1002</v>
      </c>
      <c r="H103" s="3" t="s">
        <v>662</v>
      </c>
      <c r="I103" s="3" t="s">
        <v>2604</v>
      </c>
      <c r="J103" s="3" t="s">
        <v>2604</v>
      </c>
      <c r="K103" s="4" t="s">
        <v>1139</v>
      </c>
      <c r="L103" s="5" t="s">
        <v>1140</v>
      </c>
      <c r="M103" s="4" t="s">
        <v>1116</v>
      </c>
      <c r="N103" s="4" t="s">
        <v>2652</v>
      </c>
      <c r="O103" s="10" t="s">
        <v>2505</v>
      </c>
      <c r="P103" s="10" t="s">
        <v>2816</v>
      </c>
      <c r="Q103" s="4" t="s">
        <v>1141</v>
      </c>
      <c r="R103" s="6"/>
      <c r="S103" s="4" t="s">
        <v>1142</v>
      </c>
      <c r="T103" s="4" t="s">
        <v>1143</v>
      </c>
      <c r="U103" s="10" t="s">
        <v>3070</v>
      </c>
      <c r="V103" s="6"/>
      <c r="W103" s="7" t="s">
        <v>514</v>
      </c>
      <c r="X103" s="3" t="s">
        <v>33</v>
      </c>
      <c r="Y103" s="7" t="s">
        <v>514</v>
      </c>
      <c r="Z103" s="3" t="s">
        <v>86</v>
      </c>
      <c r="AA103" s="7" t="s">
        <v>514</v>
      </c>
      <c r="AB103" s="3" t="s">
        <v>2475</v>
      </c>
      <c r="AC103" s="3" t="s">
        <v>3148</v>
      </c>
      <c r="AD103" s="3" t="s">
        <v>21</v>
      </c>
      <c r="AE103" s="6"/>
      <c r="AF103" s="3" t="s">
        <v>21</v>
      </c>
      <c r="AG103" s="3"/>
      <c r="AH103" s="3" t="s">
        <v>27</v>
      </c>
      <c r="AI103" s="3" t="s">
        <v>28</v>
      </c>
      <c r="AJ103" s="3" t="s">
        <v>4700</v>
      </c>
      <c r="AK103" s="3" t="s">
        <v>68</v>
      </c>
      <c r="AL103" s="3" t="s">
        <v>663</v>
      </c>
      <c r="AM103" s="3" t="s">
        <v>2472</v>
      </c>
      <c r="AN103" s="13" t="s">
        <v>3577</v>
      </c>
      <c r="AO103" s="10" t="s">
        <v>3233</v>
      </c>
      <c r="AP103" s="8" t="s">
        <v>4124</v>
      </c>
      <c r="AQ103" s="8" t="s">
        <v>4125</v>
      </c>
      <c r="AR103" s="8" t="s">
        <v>4126</v>
      </c>
      <c r="AS103" s="8" t="s">
        <v>3233</v>
      </c>
      <c r="AT103" s="8" t="s">
        <v>4090</v>
      </c>
      <c r="AU103" s="8" t="s">
        <v>2568</v>
      </c>
      <c r="AV103" s="8" t="s">
        <v>3144</v>
      </c>
      <c r="AW103" s="8" t="s">
        <v>3233</v>
      </c>
      <c r="AX103" s="8"/>
      <c r="AY103" s="8"/>
      <c r="AZ103" s="3" t="s">
        <v>957</v>
      </c>
      <c r="BA103" s="13" t="s">
        <v>4127</v>
      </c>
      <c r="BB103" s="13" t="s">
        <v>4128</v>
      </c>
      <c r="BC103" s="3" t="s">
        <v>957</v>
      </c>
      <c r="BD103" s="3" t="s">
        <v>957</v>
      </c>
      <c r="BE103" s="3" t="s">
        <v>963</v>
      </c>
      <c r="BF103" s="3" t="s">
        <v>937</v>
      </c>
      <c r="BG103" s="13" t="s">
        <v>4129</v>
      </c>
      <c r="BH103" s="10" t="s">
        <v>3144</v>
      </c>
      <c r="BI103" s="3" t="s">
        <v>963</v>
      </c>
      <c r="BJ103" s="3" t="s">
        <v>97</v>
      </c>
      <c r="BK103" s="8" t="s">
        <v>3829</v>
      </c>
      <c r="BL103" s="3" t="s">
        <v>3494</v>
      </c>
      <c r="BM103" s="3" t="s">
        <v>21</v>
      </c>
      <c r="BN103" s="3"/>
      <c r="BO103" s="3"/>
      <c r="BP103" s="3" t="s">
        <v>21</v>
      </c>
      <c r="BQ103" s="3"/>
      <c r="BR103" s="3"/>
      <c r="BS103" s="26"/>
      <c r="BT103" s="131" t="s">
        <v>3233</v>
      </c>
      <c r="BU103" s="26"/>
      <c r="BV103" s="164"/>
      <c r="BW103" s="169"/>
      <c r="BX103" s="169"/>
      <c r="BY103" s="26"/>
    </row>
    <row r="104" spans="1:78" ht="40.15" customHeight="1" x14ac:dyDescent="0.25">
      <c r="A104" s="13" t="s">
        <v>5098</v>
      </c>
      <c r="B104" s="2" t="s">
        <v>666</v>
      </c>
      <c r="C104" s="10" t="s">
        <v>938</v>
      </c>
      <c r="D104" s="10"/>
      <c r="E104" s="10" t="s">
        <v>938</v>
      </c>
      <c r="F104" s="3" t="s">
        <v>52</v>
      </c>
      <c r="G104" s="3" t="s">
        <v>995</v>
      </c>
      <c r="H104" s="3" t="s">
        <v>667</v>
      </c>
      <c r="I104" s="3" t="s">
        <v>2604</v>
      </c>
      <c r="J104" s="3" t="s">
        <v>2604</v>
      </c>
      <c r="K104" s="4" t="s">
        <v>1156</v>
      </c>
      <c r="L104" s="5" t="s">
        <v>1157</v>
      </c>
      <c r="M104" s="4" t="s">
        <v>1116</v>
      </c>
      <c r="N104" s="4" t="s">
        <v>2652</v>
      </c>
      <c r="O104" s="10" t="s">
        <v>2505</v>
      </c>
      <c r="P104" s="10" t="s">
        <v>2817</v>
      </c>
      <c r="Q104" s="4" t="s">
        <v>1158</v>
      </c>
      <c r="R104" s="6"/>
      <c r="S104" s="4" t="s">
        <v>1159</v>
      </c>
      <c r="T104" s="4" t="s">
        <v>21</v>
      </c>
      <c r="U104" s="10" t="s">
        <v>3071</v>
      </c>
      <c r="V104" s="6"/>
      <c r="W104" s="7" t="s">
        <v>198</v>
      </c>
      <c r="X104" s="3" t="s">
        <v>33</v>
      </c>
      <c r="Y104" s="7" t="s">
        <v>198</v>
      </c>
      <c r="Z104" s="3" t="s">
        <v>86</v>
      </c>
      <c r="AA104" s="7" t="s">
        <v>198</v>
      </c>
      <c r="AB104" s="3" t="s">
        <v>2475</v>
      </c>
      <c r="AC104" s="3" t="s">
        <v>3148</v>
      </c>
      <c r="AD104" s="3" t="s">
        <v>21</v>
      </c>
      <c r="AE104" s="6"/>
      <c r="AF104" s="3" t="s">
        <v>21</v>
      </c>
      <c r="AG104" s="3"/>
      <c r="AH104" s="3" t="s">
        <v>27</v>
      </c>
      <c r="AI104" s="3" t="s">
        <v>28</v>
      </c>
      <c r="AJ104" s="3" t="s">
        <v>4700</v>
      </c>
      <c r="AK104" s="3" t="s">
        <v>68</v>
      </c>
      <c r="AL104" s="3" t="s">
        <v>668</v>
      </c>
      <c r="AM104" s="3" t="s">
        <v>2472</v>
      </c>
      <c r="AN104" s="13" t="s">
        <v>4136</v>
      </c>
      <c r="AO104" s="10" t="s">
        <v>3233</v>
      </c>
      <c r="AP104" s="8" t="s">
        <v>2483</v>
      </c>
      <c r="AQ104" s="8" t="s">
        <v>4136</v>
      </c>
      <c r="AR104" s="8" t="s">
        <v>2472</v>
      </c>
      <c r="AS104" s="8"/>
      <c r="AT104" s="8" t="s">
        <v>4090</v>
      </c>
      <c r="AU104" s="8" t="s">
        <v>2568</v>
      </c>
      <c r="AV104" s="8" t="s">
        <v>3144</v>
      </c>
      <c r="AW104" s="8" t="s">
        <v>3233</v>
      </c>
      <c r="AX104" s="8"/>
      <c r="AY104" s="8"/>
      <c r="AZ104" s="8" t="s">
        <v>4098</v>
      </c>
      <c r="BA104" s="13" t="s">
        <v>4137</v>
      </c>
      <c r="BB104" s="13" t="s">
        <v>4138</v>
      </c>
      <c r="BC104" s="3" t="s">
        <v>957</v>
      </c>
      <c r="BD104" s="3" t="s">
        <v>957</v>
      </c>
      <c r="BE104" s="3" t="s">
        <v>963</v>
      </c>
      <c r="BF104" s="3" t="s">
        <v>963</v>
      </c>
      <c r="BG104" s="13" t="s">
        <v>4139</v>
      </c>
      <c r="BH104" s="10" t="s">
        <v>3353</v>
      </c>
      <c r="BI104" s="3" t="s">
        <v>963</v>
      </c>
      <c r="BJ104" s="3" t="s">
        <v>97</v>
      </c>
      <c r="BK104" s="8" t="s">
        <v>3829</v>
      </c>
      <c r="BL104" s="3" t="s">
        <v>3494</v>
      </c>
      <c r="BM104" s="3" t="s">
        <v>21</v>
      </c>
      <c r="BN104" s="3"/>
      <c r="BO104" s="3"/>
      <c r="BP104" s="3" t="s">
        <v>21</v>
      </c>
      <c r="BQ104" s="3"/>
      <c r="BR104" s="3"/>
      <c r="BS104" s="26" t="s">
        <v>4140</v>
      </c>
      <c r="BT104" s="131" t="s">
        <v>3233</v>
      </c>
      <c r="BU104" s="26"/>
      <c r="BV104" s="164"/>
      <c r="BW104" s="169"/>
      <c r="BX104" s="169"/>
      <c r="BY104" s="26"/>
    </row>
    <row r="105" spans="1:78" ht="67.150000000000006" customHeight="1" x14ac:dyDescent="0.25">
      <c r="A105" s="13" t="s">
        <v>5099</v>
      </c>
      <c r="B105" s="2" t="s">
        <v>517</v>
      </c>
      <c r="C105" s="10" t="s">
        <v>938</v>
      </c>
      <c r="D105" s="10"/>
      <c r="E105" s="10" t="s">
        <v>938</v>
      </c>
      <c r="F105" s="3" t="s">
        <v>52</v>
      </c>
      <c r="G105" s="3" t="s">
        <v>992</v>
      </c>
      <c r="H105" s="3" t="s">
        <v>518</v>
      </c>
      <c r="I105" s="3" t="s">
        <v>2604</v>
      </c>
      <c r="J105" s="3" t="s">
        <v>2604</v>
      </c>
      <c r="K105" s="4" t="s">
        <v>1383</v>
      </c>
      <c r="L105" s="5" t="s">
        <v>1384</v>
      </c>
      <c r="M105" s="4" t="s">
        <v>1385</v>
      </c>
      <c r="N105" s="4" t="s">
        <v>2652</v>
      </c>
      <c r="O105" s="10" t="s">
        <v>2505</v>
      </c>
      <c r="P105" s="10" t="s">
        <v>2812</v>
      </c>
      <c r="Q105" s="4" t="s">
        <v>1386</v>
      </c>
      <c r="R105" s="6"/>
      <c r="S105" s="4" t="s">
        <v>1387</v>
      </c>
      <c r="T105" s="4" t="s">
        <v>21</v>
      </c>
      <c r="U105" s="10" t="e">
        <v>#N/A</v>
      </c>
      <c r="V105" s="6"/>
      <c r="W105" s="7" t="s">
        <v>124</v>
      </c>
      <c r="X105" s="3" t="s">
        <v>33</v>
      </c>
      <c r="Y105" s="7" t="s">
        <v>121</v>
      </c>
      <c r="Z105" s="3" t="s">
        <v>86</v>
      </c>
      <c r="AA105" s="7" t="s">
        <v>519</v>
      </c>
      <c r="AB105" s="3" t="s">
        <v>2475</v>
      </c>
      <c r="AC105" s="3" t="s">
        <v>3148</v>
      </c>
      <c r="AD105" s="3" t="s">
        <v>21</v>
      </c>
      <c r="AE105" s="6"/>
      <c r="AF105" s="3" t="s">
        <v>21</v>
      </c>
      <c r="AG105" s="3"/>
      <c r="AH105" s="3" t="s">
        <v>27</v>
      </c>
      <c r="AI105" s="3" t="s">
        <v>28</v>
      </c>
      <c r="AJ105" s="3" t="s">
        <v>3151</v>
      </c>
      <c r="AK105" s="8" t="s">
        <v>3139</v>
      </c>
      <c r="AL105" s="8" t="s">
        <v>4086</v>
      </c>
      <c r="AM105" s="8" t="s">
        <v>3285</v>
      </c>
      <c r="AN105" s="13" t="s">
        <v>4130</v>
      </c>
      <c r="AO105" s="13" t="s">
        <v>3233</v>
      </c>
      <c r="AP105" s="8" t="s">
        <v>2483</v>
      </c>
      <c r="AQ105" s="8" t="s">
        <v>3310</v>
      </c>
      <c r="AR105" s="8" t="s">
        <v>2472</v>
      </c>
      <c r="AS105" s="8"/>
      <c r="AT105" s="8" t="s">
        <v>4090</v>
      </c>
      <c r="AU105" s="8" t="s">
        <v>2568</v>
      </c>
      <c r="AV105" s="8" t="s">
        <v>3144</v>
      </c>
      <c r="AW105" s="8" t="s">
        <v>3233</v>
      </c>
      <c r="AX105" s="8"/>
      <c r="AY105" s="8"/>
      <c r="AZ105" s="8" t="s">
        <v>4098</v>
      </c>
      <c r="BA105" s="13" t="s">
        <v>4131</v>
      </c>
      <c r="BB105" s="13" t="s">
        <v>4132</v>
      </c>
      <c r="BC105" s="3" t="s">
        <v>957</v>
      </c>
      <c r="BD105" s="3" t="s">
        <v>957</v>
      </c>
      <c r="BE105" s="8" t="s">
        <v>3372</v>
      </c>
      <c r="BF105" s="3" t="s">
        <v>32</v>
      </c>
      <c r="BG105" s="13" t="s">
        <v>4133</v>
      </c>
      <c r="BH105" s="13" t="s">
        <v>4134</v>
      </c>
      <c r="BI105" s="3" t="s">
        <v>32</v>
      </c>
      <c r="BJ105" s="3" t="s">
        <v>21</v>
      </c>
      <c r="BK105" s="3"/>
      <c r="BL105" s="3"/>
      <c r="BM105" s="3" t="s">
        <v>21</v>
      </c>
      <c r="BN105" s="3"/>
      <c r="BO105" s="3"/>
      <c r="BP105" s="3" t="s">
        <v>21</v>
      </c>
      <c r="BQ105" s="3"/>
      <c r="BR105" s="3"/>
      <c r="BS105" s="26" t="s">
        <v>4135</v>
      </c>
      <c r="BT105" s="131" t="s">
        <v>3233</v>
      </c>
      <c r="BU105" s="170" t="s">
        <v>938</v>
      </c>
      <c r="BV105" s="171"/>
      <c r="BW105" s="172" t="s">
        <v>5764</v>
      </c>
      <c r="BX105" s="173" t="s">
        <v>5700</v>
      </c>
      <c r="BY105" s="26"/>
      <c r="BZ105" s="188">
        <v>3</v>
      </c>
    </row>
    <row r="106" spans="1:78" ht="63" customHeight="1" x14ac:dyDescent="0.25">
      <c r="A106" s="13" t="s">
        <v>5100</v>
      </c>
      <c r="B106" s="2" t="s">
        <v>520</v>
      </c>
      <c r="C106" s="10" t="s">
        <v>938</v>
      </c>
      <c r="D106" s="10"/>
      <c r="E106" s="10" t="s">
        <v>938</v>
      </c>
      <c r="F106" s="3" t="s">
        <v>52</v>
      </c>
      <c r="G106" s="3" t="s">
        <v>979</v>
      </c>
      <c r="H106" s="3" t="s">
        <v>521</v>
      </c>
      <c r="I106" s="3" t="s">
        <v>2604</v>
      </c>
      <c r="J106" s="3" t="s">
        <v>2604</v>
      </c>
      <c r="K106" s="4" t="s">
        <v>1551</v>
      </c>
      <c r="L106" s="5" t="s">
        <v>1552</v>
      </c>
      <c r="M106" s="4" t="s">
        <v>1115</v>
      </c>
      <c r="N106" s="4" t="s">
        <v>2652</v>
      </c>
      <c r="O106" s="10" t="s">
        <v>2505</v>
      </c>
      <c r="P106" s="10" t="s">
        <v>2818</v>
      </c>
      <c r="Q106" s="4" t="s">
        <v>1553</v>
      </c>
      <c r="R106" s="6"/>
      <c r="S106" s="4" t="s">
        <v>1554</v>
      </c>
      <c r="T106" s="4" t="s">
        <v>1555</v>
      </c>
      <c r="U106" s="10" t="s">
        <v>3072</v>
      </c>
      <c r="V106" s="6"/>
      <c r="W106" s="7" t="s">
        <v>124</v>
      </c>
      <c r="X106" s="3" t="s">
        <v>33</v>
      </c>
      <c r="Y106" s="7" t="s">
        <v>124</v>
      </c>
      <c r="Z106" s="3" t="s">
        <v>86</v>
      </c>
      <c r="AA106" s="7" t="s">
        <v>124</v>
      </c>
      <c r="AB106" s="3" t="s">
        <v>2475</v>
      </c>
      <c r="AC106" s="3" t="s">
        <v>3148</v>
      </c>
      <c r="AD106" s="3" t="s">
        <v>21</v>
      </c>
      <c r="AE106" s="6"/>
      <c r="AF106" s="3" t="s">
        <v>21</v>
      </c>
      <c r="AG106" s="3"/>
      <c r="AH106" s="3" t="s">
        <v>27</v>
      </c>
      <c r="AI106" s="3" t="s">
        <v>28</v>
      </c>
      <c r="AJ106" s="3" t="s">
        <v>3151</v>
      </c>
      <c r="AK106" s="8" t="s">
        <v>3139</v>
      </c>
      <c r="AL106" s="8" t="s">
        <v>4086</v>
      </c>
      <c r="AM106" s="8" t="s">
        <v>3285</v>
      </c>
      <c r="AN106" s="13" t="s">
        <v>4087</v>
      </c>
      <c r="AO106" s="10" t="s">
        <v>3233</v>
      </c>
      <c r="AP106" s="8" t="s">
        <v>3114</v>
      </c>
      <c r="AQ106" s="8" t="s">
        <v>4088</v>
      </c>
      <c r="AR106" s="8" t="s">
        <v>4089</v>
      </c>
      <c r="AS106" s="8" t="s">
        <v>3233</v>
      </c>
      <c r="AT106" s="8" t="s">
        <v>4090</v>
      </c>
      <c r="AU106" s="8" t="s">
        <v>2568</v>
      </c>
      <c r="AV106" s="8" t="s">
        <v>3144</v>
      </c>
      <c r="AW106" s="8" t="s">
        <v>3233</v>
      </c>
      <c r="AX106" s="8"/>
      <c r="AY106" s="8"/>
      <c r="AZ106" s="8" t="s">
        <v>3989</v>
      </c>
      <c r="BA106" s="13" t="s">
        <v>4091</v>
      </c>
      <c r="BB106" s="13" t="s">
        <v>4082</v>
      </c>
      <c r="BC106" s="3" t="s">
        <v>957</v>
      </c>
      <c r="BD106" s="3" t="s">
        <v>957</v>
      </c>
      <c r="BE106" s="8" t="s">
        <v>3372</v>
      </c>
      <c r="BF106" s="3" t="s">
        <v>32</v>
      </c>
      <c r="BG106" s="13" t="s">
        <v>4093</v>
      </c>
      <c r="BH106" s="13" t="s">
        <v>4094</v>
      </c>
      <c r="BI106" s="3" t="s">
        <v>32</v>
      </c>
      <c r="BJ106" s="3" t="s">
        <v>97</v>
      </c>
      <c r="BK106" s="8" t="s">
        <v>4994</v>
      </c>
      <c r="BL106" s="3" t="s">
        <v>3494</v>
      </c>
      <c r="BM106" s="3" t="s">
        <v>21</v>
      </c>
      <c r="BN106" s="3"/>
      <c r="BO106" s="3"/>
      <c r="BP106" s="3" t="s">
        <v>3880</v>
      </c>
      <c r="BQ106" s="8" t="s">
        <v>3770</v>
      </c>
      <c r="BR106" s="3" t="s">
        <v>3358</v>
      </c>
      <c r="BS106" s="26" t="s">
        <v>3309</v>
      </c>
      <c r="BT106" s="131" t="s">
        <v>3233</v>
      </c>
      <c r="BU106" s="170" t="s">
        <v>938</v>
      </c>
      <c r="BV106" s="171"/>
      <c r="BW106" s="172" t="s">
        <v>5763</v>
      </c>
      <c r="BX106" s="173" t="s">
        <v>5716</v>
      </c>
      <c r="BY106" s="26"/>
      <c r="BZ106" s="188">
        <v>3</v>
      </c>
    </row>
    <row r="107" spans="1:78" ht="40.15" customHeight="1" x14ac:dyDescent="0.25">
      <c r="A107" s="13" t="s">
        <v>5101</v>
      </c>
      <c r="B107" s="2" t="s">
        <v>664</v>
      </c>
      <c r="C107" s="10" t="s">
        <v>938</v>
      </c>
      <c r="D107" s="10"/>
      <c r="E107" s="10" t="s">
        <v>938</v>
      </c>
      <c r="F107" s="3" t="s">
        <v>52</v>
      </c>
      <c r="G107" s="3" t="s">
        <v>996</v>
      </c>
      <c r="H107" s="3" t="s">
        <v>665</v>
      </c>
      <c r="I107" s="3" t="s">
        <v>2604</v>
      </c>
      <c r="J107" s="3" t="s">
        <v>2604</v>
      </c>
      <c r="K107" s="4" t="s">
        <v>1740</v>
      </c>
      <c r="L107" s="5" t="s">
        <v>1741</v>
      </c>
      <c r="M107" s="4" t="s">
        <v>1115</v>
      </c>
      <c r="N107" s="4" t="s">
        <v>2652</v>
      </c>
      <c r="O107" s="10" t="s">
        <v>2655</v>
      </c>
      <c r="P107" s="10" t="s">
        <v>2819</v>
      </c>
      <c r="Q107" s="4" t="s">
        <v>1742</v>
      </c>
      <c r="R107" s="6"/>
      <c r="S107" s="4" t="s">
        <v>1743</v>
      </c>
      <c r="T107" s="4" t="s">
        <v>1744</v>
      </c>
      <c r="U107" s="10" t="s">
        <v>3073</v>
      </c>
      <c r="V107" s="6"/>
      <c r="W107" s="7" t="s">
        <v>292</v>
      </c>
      <c r="X107" s="3" t="s">
        <v>33</v>
      </c>
      <c r="Y107" s="7" t="s">
        <v>292</v>
      </c>
      <c r="Z107" s="3" t="s">
        <v>86</v>
      </c>
      <c r="AA107" s="7" t="s">
        <v>292</v>
      </c>
      <c r="AB107" s="3" t="s">
        <v>2475</v>
      </c>
      <c r="AC107" s="3" t="s">
        <v>3148</v>
      </c>
      <c r="AD107" s="3" t="s">
        <v>21</v>
      </c>
      <c r="AE107" s="6"/>
      <c r="AF107" s="3" t="s">
        <v>21</v>
      </c>
      <c r="AG107" s="3"/>
      <c r="AH107" s="3" t="s">
        <v>27</v>
      </c>
      <c r="AI107" s="3" t="s">
        <v>28</v>
      </c>
      <c r="AJ107" s="3" t="s">
        <v>4700</v>
      </c>
      <c r="AK107" s="3" t="s">
        <v>68</v>
      </c>
      <c r="AL107" s="3" t="s">
        <v>443</v>
      </c>
      <c r="AM107" s="3" t="s">
        <v>2472</v>
      </c>
      <c r="AN107" s="13" t="s">
        <v>4103</v>
      </c>
      <c r="AO107" s="10" t="s">
        <v>3233</v>
      </c>
      <c r="AP107" s="8" t="s">
        <v>2488</v>
      </c>
      <c r="AQ107" s="8" t="s">
        <v>1728</v>
      </c>
      <c r="AR107" s="3" t="s">
        <v>2472</v>
      </c>
      <c r="AS107" s="3"/>
      <c r="AT107" s="3"/>
      <c r="AU107" s="3"/>
      <c r="AV107" s="3"/>
      <c r="AW107" s="3"/>
      <c r="AX107" s="3"/>
      <c r="AY107" s="3"/>
      <c r="AZ107" s="8" t="s">
        <v>957</v>
      </c>
      <c r="BA107" s="13" t="s">
        <v>4104</v>
      </c>
      <c r="BB107" s="13" t="s">
        <v>4072</v>
      </c>
      <c r="BC107" s="3" t="s">
        <v>957</v>
      </c>
      <c r="BD107" s="3" t="s">
        <v>957</v>
      </c>
      <c r="BE107" s="3" t="s">
        <v>963</v>
      </c>
      <c r="BF107" s="3" t="s">
        <v>937</v>
      </c>
      <c r="BG107" s="13" t="s">
        <v>4105</v>
      </c>
      <c r="BH107" s="10" t="s">
        <v>4106</v>
      </c>
      <c r="BI107" s="3" t="s">
        <v>963</v>
      </c>
      <c r="BJ107" s="3" t="s">
        <v>97</v>
      </c>
      <c r="BK107" s="8" t="s">
        <v>3436</v>
      </c>
      <c r="BL107" s="3" t="s">
        <v>3494</v>
      </c>
      <c r="BM107" s="3" t="s">
        <v>21</v>
      </c>
      <c r="BN107" s="3"/>
      <c r="BO107" s="3"/>
      <c r="BP107" s="3" t="s">
        <v>21</v>
      </c>
      <c r="BQ107" s="3"/>
      <c r="BR107" s="3"/>
      <c r="BS107" s="26" t="s">
        <v>3309</v>
      </c>
      <c r="BT107" s="131" t="s">
        <v>3233</v>
      </c>
      <c r="BU107" s="26"/>
      <c r="BV107" s="164"/>
      <c r="BW107" s="169"/>
      <c r="BX107" s="169"/>
      <c r="BY107" s="26"/>
    </row>
    <row r="108" spans="1:78" ht="69.599999999999994" customHeight="1" x14ac:dyDescent="0.25">
      <c r="A108" s="13" t="s">
        <v>5102</v>
      </c>
      <c r="B108" s="14" t="s">
        <v>960</v>
      </c>
      <c r="C108" s="10" t="s">
        <v>938</v>
      </c>
      <c r="D108" s="10"/>
      <c r="E108" s="10" t="s">
        <v>938</v>
      </c>
      <c r="F108" s="10" t="s">
        <v>52</v>
      </c>
      <c r="G108" s="10" t="s">
        <v>2820</v>
      </c>
      <c r="H108" s="13" t="s">
        <v>961</v>
      </c>
      <c r="I108" s="3" t="s">
        <v>2604</v>
      </c>
      <c r="J108" s="3" t="s">
        <v>2604</v>
      </c>
      <c r="K108" s="18">
        <v>381574642</v>
      </c>
      <c r="L108" s="17" t="s">
        <v>2109</v>
      </c>
      <c r="M108" s="18" t="s">
        <v>1405</v>
      </c>
      <c r="N108" s="18" t="s">
        <v>2652</v>
      </c>
      <c r="O108" s="10" t="s">
        <v>2505</v>
      </c>
      <c r="P108" s="10" t="s">
        <v>2820</v>
      </c>
      <c r="Q108" s="18" t="s">
        <v>2110</v>
      </c>
      <c r="R108" s="6"/>
      <c r="S108" s="17" t="s">
        <v>2111</v>
      </c>
      <c r="T108" s="18"/>
      <c r="U108" s="10" t="e">
        <v>#N/A</v>
      </c>
      <c r="V108" s="6"/>
      <c r="W108" s="13" t="s">
        <v>962</v>
      </c>
      <c r="X108" s="10" t="s">
        <v>33</v>
      </c>
      <c r="Y108" s="13" t="s">
        <v>962</v>
      </c>
      <c r="Z108" s="3" t="s">
        <v>86</v>
      </c>
      <c r="AA108" s="13" t="s">
        <v>962</v>
      </c>
      <c r="AB108" s="3" t="s">
        <v>2475</v>
      </c>
      <c r="AC108" s="3" t="s">
        <v>3148</v>
      </c>
      <c r="AD108" s="10"/>
      <c r="AE108" s="6"/>
      <c r="AF108" s="10"/>
      <c r="AG108" s="10"/>
      <c r="AH108" s="16" t="s">
        <v>27</v>
      </c>
      <c r="AI108" s="10" t="s">
        <v>28</v>
      </c>
      <c r="AJ108" s="3" t="s">
        <v>3151</v>
      </c>
      <c r="AK108" s="8" t="s">
        <v>3139</v>
      </c>
      <c r="AL108" s="8" t="s">
        <v>4107</v>
      </c>
      <c r="AM108" s="8" t="s">
        <v>4108</v>
      </c>
      <c r="AN108" s="13" t="s">
        <v>4109</v>
      </c>
      <c r="AO108" s="10" t="s">
        <v>3233</v>
      </c>
      <c r="AP108" s="8" t="s">
        <v>2485</v>
      </c>
      <c r="AQ108" s="13" t="s">
        <v>5679</v>
      </c>
      <c r="AR108" s="8" t="s">
        <v>5536</v>
      </c>
      <c r="AS108" s="8" t="s">
        <v>3233</v>
      </c>
      <c r="AT108" s="8" t="s">
        <v>4090</v>
      </c>
      <c r="AU108" s="8" t="s">
        <v>2568</v>
      </c>
      <c r="AV108" s="8" t="s">
        <v>3144</v>
      </c>
      <c r="AW108" s="8" t="s">
        <v>3233</v>
      </c>
      <c r="AX108" s="8"/>
      <c r="AY108" s="8"/>
      <c r="AZ108" s="13" t="s">
        <v>5676</v>
      </c>
      <c r="BA108" s="13" t="s">
        <v>5677</v>
      </c>
      <c r="BB108" s="13" t="s">
        <v>5678</v>
      </c>
      <c r="BC108" s="10" t="s">
        <v>957</v>
      </c>
      <c r="BD108" s="10"/>
      <c r="BE108" s="8" t="s">
        <v>3372</v>
      </c>
      <c r="BF108" s="3" t="s">
        <v>32</v>
      </c>
      <c r="BG108" s="13" t="s">
        <v>4113</v>
      </c>
      <c r="BH108" s="13" t="s">
        <v>4114</v>
      </c>
      <c r="BI108" s="3" t="s">
        <v>32</v>
      </c>
      <c r="BJ108" s="10" t="s">
        <v>97</v>
      </c>
      <c r="BK108" s="8" t="s">
        <v>3436</v>
      </c>
      <c r="BL108" s="3" t="s">
        <v>3494</v>
      </c>
      <c r="BM108" s="10"/>
      <c r="BN108" s="10"/>
      <c r="BO108" s="10"/>
      <c r="BP108" s="10" t="s">
        <v>5530</v>
      </c>
      <c r="BQ108" s="13" t="s">
        <v>5776</v>
      </c>
      <c r="BR108" s="10" t="s">
        <v>4785</v>
      </c>
      <c r="BS108" s="26" t="s">
        <v>3309</v>
      </c>
      <c r="BT108" s="131" t="s">
        <v>3233</v>
      </c>
      <c r="BU108" s="170" t="s">
        <v>938</v>
      </c>
      <c r="BV108" s="171"/>
      <c r="BW108" s="176" t="s">
        <v>5760</v>
      </c>
      <c r="BX108" s="176" t="s">
        <v>5710</v>
      </c>
      <c r="BY108" s="26"/>
      <c r="BZ108" s="188">
        <v>6</v>
      </c>
    </row>
    <row r="109" spans="1:78" ht="73.150000000000006" customHeight="1" x14ac:dyDescent="0.25">
      <c r="A109" s="13" t="s">
        <v>5103</v>
      </c>
      <c r="B109" s="14" t="s">
        <v>2376</v>
      </c>
      <c r="C109" s="10" t="s">
        <v>938</v>
      </c>
      <c r="D109" s="10"/>
      <c r="E109" s="10" t="s">
        <v>938</v>
      </c>
      <c r="F109" s="10" t="s">
        <v>52</v>
      </c>
      <c r="G109" s="10" t="s">
        <v>979</v>
      </c>
      <c r="H109" s="13" t="s">
        <v>2381</v>
      </c>
      <c r="I109" s="3" t="s">
        <v>2604</v>
      </c>
      <c r="J109" s="3" t="s">
        <v>2604</v>
      </c>
      <c r="K109" s="17" t="s">
        <v>2379</v>
      </c>
      <c r="L109" s="17" t="s">
        <v>2380</v>
      </c>
      <c r="M109" s="4" t="s">
        <v>1116</v>
      </c>
      <c r="N109" s="4" t="s">
        <v>2652</v>
      </c>
      <c r="O109" s="10" t="s">
        <v>2505</v>
      </c>
      <c r="P109" s="10" t="s">
        <v>1050</v>
      </c>
      <c r="Q109" s="17" t="s">
        <v>2378</v>
      </c>
      <c r="R109" s="6"/>
      <c r="S109" s="17" t="s">
        <v>2377</v>
      </c>
      <c r="T109" s="18"/>
      <c r="U109" s="10" t="e">
        <v>#N/A</v>
      </c>
      <c r="V109" s="6"/>
      <c r="W109" s="13" t="s">
        <v>2357</v>
      </c>
      <c r="X109" s="10" t="s">
        <v>33</v>
      </c>
      <c r="Y109" s="13" t="s">
        <v>2357</v>
      </c>
      <c r="Z109" s="3" t="s">
        <v>86</v>
      </c>
      <c r="AA109" s="13" t="s">
        <v>2357</v>
      </c>
      <c r="AB109" s="3" t="s">
        <v>2475</v>
      </c>
      <c r="AC109" s="3" t="s">
        <v>3148</v>
      </c>
      <c r="AD109" s="10"/>
      <c r="AE109" s="6"/>
      <c r="AF109" s="10"/>
      <c r="AG109" s="10"/>
      <c r="AH109" s="3" t="s">
        <v>27</v>
      </c>
      <c r="AI109" s="3" t="s">
        <v>28</v>
      </c>
      <c r="AJ109" s="3" t="s">
        <v>3151</v>
      </c>
      <c r="AK109" s="8" t="s">
        <v>3139</v>
      </c>
      <c r="AL109" s="8" t="s">
        <v>4086</v>
      </c>
      <c r="AM109" s="8" t="s">
        <v>3285</v>
      </c>
      <c r="AN109" s="13" t="s">
        <v>4119</v>
      </c>
      <c r="AO109" s="10" t="s">
        <v>3233</v>
      </c>
      <c r="AP109" s="13" t="s">
        <v>4120</v>
      </c>
      <c r="AQ109" s="13" t="s">
        <v>4121</v>
      </c>
      <c r="AR109" s="13" t="s">
        <v>4122</v>
      </c>
      <c r="AS109" s="13" t="s">
        <v>3233</v>
      </c>
      <c r="AT109" s="3"/>
      <c r="AU109" s="3"/>
      <c r="AV109" s="3"/>
      <c r="AW109" s="3"/>
      <c r="AX109" s="3"/>
      <c r="AY109" s="3"/>
      <c r="AZ109" s="10" t="s">
        <v>1080</v>
      </c>
      <c r="BA109" s="13" t="s">
        <v>4123</v>
      </c>
      <c r="BB109" s="10" t="s">
        <v>4106</v>
      </c>
      <c r="BC109" s="10" t="s">
        <v>1080</v>
      </c>
      <c r="BD109" s="10"/>
      <c r="BE109" s="13" t="s">
        <v>3372</v>
      </c>
      <c r="BF109" s="3" t="s">
        <v>32</v>
      </c>
      <c r="BG109" s="13" t="s">
        <v>5647</v>
      </c>
      <c r="BH109" s="13" t="s">
        <v>5648</v>
      </c>
      <c r="BI109" s="10" t="s">
        <v>32</v>
      </c>
      <c r="BJ109" s="10"/>
      <c r="BK109" s="10"/>
      <c r="BL109" s="10"/>
      <c r="BM109" s="10"/>
      <c r="BN109" s="10"/>
      <c r="BO109" s="10"/>
      <c r="BP109" s="10"/>
      <c r="BQ109" s="10"/>
      <c r="BR109" s="10"/>
      <c r="BS109" s="26" t="s">
        <v>3309</v>
      </c>
      <c r="BT109" s="131" t="s">
        <v>3233</v>
      </c>
      <c r="BU109" s="170" t="s">
        <v>938</v>
      </c>
      <c r="BV109" s="171"/>
      <c r="BW109" s="176" t="s">
        <v>5761</v>
      </c>
      <c r="BX109" s="176" t="s">
        <v>5700</v>
      </c>
      <c r="BY109" s="26"/>
      <c r="BZ109" s="188">
        <v>3</v>
      </c>
    </row>
    <row r="110" spans="1:78" ht="29.25" customHeight="1" x14ac:dyDescent="0.25">
      <c r="A110" s="194"/>
      <c r="B110" s="239" t="s">
        <v>5804</v>
      </c>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1"/>
      <c r="AM110" s="201"/>
      <c r="AN110" s="194"/>
      <c r="AO110" s="195"/>
      <c r="AP110" s="194"/>
      <c r="AQ110" s="194"/>
      <c r="AR110" s="194"/>
      <c r="AS110" s="194"/>
      <c r="AT110" s="197"/>
      <c r="AU110" s="197"/>
      <c r="AV110" s="197"/>
      <c r="AW110" s="197"/>
      <c r="AX110" s="197"/>
      <c r="AY110" s="197"/>
      <c r="AZ110" s="10"/>
      <c r="BA110" s="13"/>
      <c r="BB110" s="10"/>
      <c r="BC110" s="10"/>
      <c r="BD110" s="10"/>
      <c r="BE110" s="13"/>
      <c r="BF110" s="3"/>
      <c r="BG110" s="13"/>
      <c r="BH110" s="13"/>
      <c r="BI110" s="10"/>
      <c r="BJ110" s="10"/>
      <c r="BK110" s="10"/>
      <c r="BL110" s="10"/>
      <c r="BM110" s="10"/>
      <c r="BN110" s="10"/>
      <c r="BO110" s="10"/>
      <c r="BP110" s="10"/>
      <c r="BQ110" s="10"/>
      <c r="BR110" s="10"/>
      <c r="BS110" s="26"/>
      <c r="BT110" s="131"/>
      <c r="BU110" s="170"/>
      <c r="BV110" s="171"/>
      <c r="BW110" s="176"/>
      <c r="BX110" s="176"/>
      <c r="BY110" s="26"/>
    </row>
    <row r="111" spans="1:78" ht="50.45" customHeight="1" x14ac:dyDescent="0.25">
      <c r="A111" s="13" t="s">
        <v>5104</v>
      </c>
      <c r="B111" s="2" t="s">
        <v>196</v>
      </c>
      <c r="C111" s="10" t="s">
        <v>938</v>
      </c>
      <c r="D111" s="10"/>
      <c r="E111" s="10" t="s">
        <v>938</v>
      </c>
      <c r="F111" s="3" t="s">
        <v>19</v>
      </c>
      <c r="G111" s="3" t="s">
        <v>979</v>
      </c>
      <c r="H111" s="3" t="s">
        <v>197</v>
      </c>
      <c r="I111" s="3" t="s">
        <v>2605</v>
      </c>
      <c r="J111" s="3" t="s">
        <v>2605</v>
      </c>
      <c r="K111" s="4" t="s">
        <v>1193</v>
      </c>
      <c r="L111" s="12" t="s">
        <v>1194</v>
      </c>
      <c r="M111" s="4" t="s">
        <v>1116</v>
      </c>
      <c r="N111" s="4" t="s">
        <v>2652</v>
      </c>
      <c r="O111" s="10" t="s">
        <v>2655</v>
      </c>
      <c r="P111" s="10" t="s">
        <v>1050</v>
      </c>
      <c r="Q111" s="4" t="s">
        <v>1195</v>
      </c>
      <c r="R111" s="6"/>
      <c r="S111" s="4" t="s">
        <v>1196</v>
      </c>
      <c r="T111" s="4" t="s">
        <v>21</v>
      </c>
      <c r="U111" s="10" t="s">
        <v>3074</v>
      </c>
      <c r="V111" s="6"/>
      <c r="W111" s="7" t="s">
        <v>198</v>
      </c>
      <c r="X111" s="3" t="s">
        <v>33</v>
      </c>
      <c r="Y111" s="7" t="s">
        <v>198</v>
      </c>
      <c r="Z111" s="3" t="s">
        <v>86</v>
      </c>
      <c r="AA111" s="7" t="s">
        <v>198</v>
      </c>
      <c r="AB111" s="3" t="s">
        <v>4697</v>
      </c>
      <c r="AC111" s="3" t="s">
        <v>2606</v>
      </c>
      <c r="AD111" s="7" t="s">
        <v>176</v>
      </c>
      <c r="AE111" s="6"/>
      <c r="AF111" s="3" t="s">
        <v>21</v>
      </c>
      <c r="AG111" s="3"/>
      <c r="AH111" s="3" t="s">
        <v>27</v>
      </c>
      <c r="AI111" s="3" t="s">
        <v>28</v>
      </c>
      <c r="AJ111" s="3" t="s">
        <v>3151</v>
      </c>
      <c r="AK111" s="8" t="s">
        <v>3139</v>
      </c>
      <c r="AL111" s="8" t="s">
        <v>3960</v>
      </c>
      <c r="AM111" s="8" t="s">
        <v>3299</v>
      </c>
      <c r="AN111" s="13" t="s">
        <v>3961</v>
      </c>
      <c r="AO111" s="10" t="s">
        <v>3233</v>
      </c>
      <c r="AP111" s="3" t="s">
        <v>3962</v>
      </c>
      <c r="AQ111" s="8" t="s">
        <v>3734</v>
      </c>
      <c r="AR111" s="3" t="s">
        <v>3464</v>
      </c>
      <c r="AS111" s="3" t="s">
        <v>3233</v>
      </c>
      <c r="AT111" s="3"/>
      <c r="AU111" s="3"/>
      <c r="AV111" s="3"/>
      <c r="AW111" s="3"/>
      <c r="AX111" s="3"/>
      <c r="AY111" s="3"/>
      <c r="AZ111" s="3" t="s">
        <v>1080</v>
      </c>
      <c r="BA111" s="13" t="s">
        <v>3963</v>
      </c>
      <c r="BB111" s="10" t="s">
        <v>3522</v>
      </c>
      <c r="BC111" s="3" t="s">
        <v>1080</v>
      </c>
      <c r="BD111" s="3"/>
      <c r="BE111" s="3" t="s">
        <v>2495</v>
      </c>
      <c r="BF111" s="3" t="s">
        <v>32</v>
      </c>
      <c r="BG111" s="13" t="s">
        <v>3964</v>
      </c>
      <c r="BH111" s="10" t="s">
        <v>3368</v>
      </c>
      <c r="BI111" s="3" t="s">
        <v>32</v>
      </c>
      <c r="BJ111" s="3" t="s">
        <v>45</v>
      </c>
      <c r="BK111" s="8" t="s">
        <v>3679</v>
      </c>
      <c r="BL111" s="3" t="s">
        <v>3459</v>
      </c>
      <c r="BM111" s="3" t="s">
        <v>21</v>
      </c>
      <c r="BN111" s="3"/>
      <c r="BO111" s="3"/>
      <c r="BP111" s="3" t="s">
        <v>46</v>
      </c>
      <c r="BQ111" s="8" t="s">
        <v>3277</v>
      </c>
      <c r="BR111" s="3" t="s">
        <v>5551</v>
      </c>
      <c r="BS111" s="26" t="s">
        <v>3965</v>
      </c>
      <c r="BT111" s="131" t="s">
        <v>3233</v>
      </c>
      <c r="BU111" s="170" t="s">
        <v>938</v>
      </c>
      <c r="BV111" s="171"/>
      <c r="BW111" s="173" t="s">
        <v>5768</v>
      </c>
      <c r="BX111" s="173" t="s">
        <v>5767</v>
      </c>
      <c r="BY111" s="26"/>
      <c r="BZ111" s="188">
        <v>13</v>
      </c>
    </row>
    <row r="112" spans="1:78" ht="75.599999999999994" customHeight="1" x14ac:dyDescent="0.25">
      <c r="A112" s="13" t="s">
        <v>5105</v>
      </c>
      <c r="B112" s="2" t="s">
        <v>633</v>
      </c>
      <c r="C112" s="10" t="s">
        <v>938</v>
      </c>
      <c r="D112" s="10"/>
      <c r="E112" s="10" t="s">
        <v>938</v>
      </c>
      <c r="F112" s="3" t="s">
        <v>19</v>
      </c>
      <c r="G112" s="3" t="s">
        <v>1021</v>
      </c>
      <c r="H112" s="3" t="s">
        <v>634</v>
      </c>
      <c r="I112" s="3" t="s">
        <v>2605</v>
      </c>
      <c r="J112" s="3" t="s">
        <v>2605</v>
      </c>
      <c r="K112" s="4" t="s">
        <v>1335</v>
      </c>
      <c r="L112" s="5" t="s">
        <v>1336</v>
      </c>
      <c r="M112" s="4" t="s">
        <v>1337</v>
      </c>
      <c r="N112" s="4" t="s">
        <v>2652</v>
      </c>
      <c r="O112" s="10" t="s">
        <v>2505</v>
      </c>
      <c r="P112" s="10" t="s">
        <v>2821</v>
      </c>
      <c r="Q112" s="4" t="s">
        <v>1338</v>
      </c>
      <c r="R112" s="6"/>
      <c r="S112" s="4" t="s">
        <v>1339</v>
      </c>
      <c r="T112" s="4" t="s">
        <v>1340</v>
      </c>
      <c r="U112" s="10" t="s">
        <v>3075</v>
      </c>
      <c r="V112" s="6"/>
      <c r="W112" s="7" t="s">
        <v>74</v>
      </c>
      <c r="X112" s="10" t="s">
        <v>33</v>
      </c>
      <c r="Y112" s="7" t="s">
        <v>635</v>
      </c>
      <c r="Z112" s="3" t="s">
        <v>86</v>
      </c>
      <c r="AA112" s="7" t="s">
        <v>635</v>
      </c>
      <c r="AB112" s="3" t="s">
        <v>4694</v>
      </c>
      <c r="AC112" s="3" t="s">
        <v>147</v>
      </c>
      <c r="AD112" s="8" t="s">
        <v>2349</v>
      </c>
      <c r="AE112" s="6"/>
      <c r="AF112" s="3" t="s">
        <v>21</v>
      </c>
      <c r="AG112" s="3"/>
      <c r="AH112" s="3" t="s">
        <v>27</v>
      </c>
      <c r="AI112" s="3" t="s">
        <v>28</v>
      </c>
      <c r="AJ112" s="3" t="s">
        <v>3151</v>
      </c>
      <c r="AK112" s="8" t="s">
        <v>3139</v>
      </c>
      <c r="AL112" s="8" t="s">
        <v>3931</v>
      </c>
      <c r="AM112" s="8" t="s">
        <v>3365</v>
      </c>
      <c r="AN112" s="13" t="s">
        <v>3932</v>
      </c>
      <c r="AO112" s="10" t="s">
        <v>3233</v>
      </c>
      <c r="AP112" s="8" t="s">
        <v>966</v>
      </c>
      <c r="AQ112" s="8" t="s">
        <v>3933</v>
      </c>
      <c r="AR112" s="3" t="s">
        <v>3755</v>
      </c>
      <c r="AS112" s="3" t="s">
        <v>3233</v>
      </c>
      <c r="AT112" s="8" t="s">
        <v>3934</v>
      </c>
      <c r="AU112" s="8" t="s">
        <v>2568</v>
      </c>
      <c r="AV112" s="8" t="s">
        <v>3434</v>
      </c>
      <c r="AW112" s="8" t="s">
        <v>3233</v>
      </c>
      <c r="AX112" s="8"/>
      <c r="AY112" s="8"/>
      <c r="AZ112" s="3" t="s">
        <v>963</v>
      </c>
      <c r="BA112" s="13" t="s">
        <v>3935</v>
      </c>
      <c r="BB112" s="13" t="s">
        <v>3381</v>
      </c>
      <c r="BC112" s="3" t="s">
        <v>963</v>
      </c>
      <c r="BD112" s="3"/>
      <c r="BE112" s="8" t="s">
        <v>3937</v>
      </c>
      <c r="BF112" s="3" t="s">
        <v>32</v>
      </c>
      <c r="BG112" s="13" t="s">
        <v>3936</v>
      </c>
      <c r="BH112" s="13" t="s">
        <v>3938</v>
      </c>
      <c r="BI112" s="3" t="s">
        <v>2367</v>
      </c>
      <c r="BJ112" s="3" t="s">
        <v>21</v>
      </c>
      <c r="BK112" s="3"/>
      <c r="BL112" s="3"/>
      <c r="BM112" s="3" t="s">
        <v>21</v>
      </c>
      <c r="BN112" s="3"/>
      <c r="BO112" s="3"/>
      <c r="BP112" s="3" t="s">
        <v>21</v>
      </c>
      <c r="BQ112" s="3"/>
      <c r="BR112" s="3"/>
      <c r="BS112" s="26" t="s">
        <v>5626</v>
      </c>
      <c r="BT112" s="131" t="s">
        <v>3233</v>
      </c>
      <c r="BU112" s="170" t="s">
        <v>938</v>
      </c>
      <c r="BV112" s="171"/>
      <c r="BW112" s="176" t="s">
        <v>5765</v>
      </c>
      <c r="BX112" s="173" t="s">
        <v>5766</v>
      </c>
      <c r="BY112" s="26"/>
      <c r="BZ112" s="188">
        <v>3</v>
      </c>
    </row>
    <row r="113" spans="1:78" ht="68.45" customHeight="1" x14ac:dyDescent="0.25">
      <c r="A113" s="13" t="s">
        <v>5106</v>
      </c>
      <c r="B113" s="2" t="s">
        <v>251</v>
      </c>
      <c r="C113" s="10" t="s">
        <v>938</v>
      </c>
      <c r="D113" s="10"/>
      <c r="E113" s="10" t="s">
        <v>938</v>
      </c>
      <c r="F113" s="3" t="s">
        <v>19</v>
      </c>
      <c r="G113" s="3" t="s">
        <v>1007</v>
      </c>
      <c r="H113" s="3" t="s">
        <v>252</v>
      </c>
      <c r="I113" s="3" t="s">
        <v>2605</v>
      </c>
      <c r="J113" s="3" t="s">
        <v>2605</v>
      </c>
      <c r="K113" s="4" t="s">
        <v>1178</v>
      </c>
      <c r="L113" s="5" t="s">
        <v>1179</v>
      </c>
      <c r="M113" s="4" t="s">
        <v>1115</v>
      </c>
      <c r="N113" s="4" t="s">
        <v>2652</v>
      </c>
      <c r="O113" s="10" t="s">
        <v>2505</v>
      </c>
      <c r="P113" s="10" t="s">
        <v>2822</v>
      </c>
      <c r="Q113" s="4" t="s">
        <v>1180</v>
      </c>
      <c r="R113" s="6"/>
      <c r="S113" s="4" t="s">
        <v>1181</v>
      </c>
      <c r="T113" s="19" t="s">
        <v>1182</v>
      </c>
      <c r="U113" s="10" t="s">
        <v>3076</v>
      </c>
      <c r="V113" s="6"/>
      <c r="W113" s="7" t="s">
        <v>41</v>
      </c>
      <c r="X113" s="3" t="s">
        <v>33</v>
      </c>
      <c r="Y113" s="7" t="s">
        <v>41</v>
      </c>
      <c r="Z113" s="3" t="s">
        <v>24</v>
      </c>
      <c r="AA113" s="7" t="s">
        <v>41</v>
      </c>
      <c r="AB113" s="3" t="s">
        <v>4690</v>
      </c>
      <c r="AC113" s="3" t="s">
        <v>5658</v>
      </c>
      <c r="AD113" s="7" t="s">
        <v>74</v>
      </c>
      <c r="AE113" s="6"/>
      <c r="AF113" s="3" t="s">
        <v>21</v>
      </c>
      <c r="AG113" s="3"/>
      <c r="AH113" s="3" t="s">
        <v>27</v>
      </c>
      <c r="AI113" s="3" t="s">
        <v>28</v>
      </c>
      <c r="AJ113" s="3" t="s">
        <v>4700</v>
      </c>
      <c r="AK113" s="3" t="s">
        <v>68</v>
      </c>
      <c r="AL113" s="3" t="s">
        <v>253</v>
      </c>
      <c r="AM113" s="3" t="s">
        <v>3299</v>
      </c>
      <c r="AN113" s="13" t="s">
        <v>3561</v>
      </c>
      <c r="AO113" s="10" t="s">
        <v>3233</v>
      </c>
      <c r="AP113" s="8" t="s">
        <v>4708</v>
      </c>
      <c r="AQ113" s="8" t="s">
        <v>4709</v>
      </c>
      <c r="AR113" s="8" t="s">
        <v>4710</v>
      </c>
      <c r="AS113" s="8" t="s">
        <v>3233</v>
      </c>
      <c r="AT113" s="8" t="s">
        <v>3934</v>
      </c>
      <c r="AU113" s="8" t="s">
        <v>2568</v>
      </c>
      <c r="AV113" s="8" t="s">
        <v>3434</v>
      </c>
      <c r="AW113" s="8" t="s">
        <v>3233</v>
      </c>
      <c r="AX113" s="8"/>
      <c r="AY113" s="8"/>
      <c r="AZ113" s="8" t="s">
        <v>3428</v>
      </c>
      <c r="BA113" s="13" t="s">
        <v>3955</v>
      </c>
      <c r="BB113" s="13" t="s">
        <v>3956</v>
      </c>
      <c r="BC113" s="3" t="s">
        <v>1080</v>
      </c>
      <c r="BD113" s="3"/>
      <c r="BE113" s="3" t="s">
        <v>963</v>
      </c>
      <c r="BF113" s="3" t="s">
        <v>937</v>
      </c>
      <c r="BG113" s="13" t="s">
        <v>3957</v>
      </c>
      <c r="BH113" s="10" t="s">
        <v>3743</v>
      </c>
      <c r="BI113" s="3" t="s">
        <v>963</v>
      </c>
      <c r="BJ113" s="3" t="s">
        <v>97</v>
      </c>
      <c r="BK113" s="8" t="s">
        <v>3482</v>
      </c>
      <c r="BL113" s="3" t="s">
        <v>3958</v>
      </c>
      <c r="BM113" s="3" t="s">
        <v>21</v>
      </c>
      <c r="BN113" s="3"/>
      <c r="BO113" s="3"/>
      <c r="BP113" s="3" t="s">
        <v>3604</v>
      </c>
      <c r="BQ113" s="8" t="s">
        <v>3605</v>
      </c>
      <c r="BR113" s="3" t="s">
        <v>3663</v>
      </c>
      <c r="BS113" s="26" t="s">
        <v>3959</v>
      </c>
      <c r="BT113" s="131" t="s">
        <v>3233</v>
      </c>
      <c r="BU113" s="26"/>
      <c r="BV113" s="164"/>
      <c r="BW113" s="169"/>
      <c r="BX113" s="169"/>
      <c r="BY113" s="26"/>
    </row>
    <row r="114" spans="1:78" ht="78.75" x14ac:dyDescent="0.25">
      <c r="A114" s="13" t="s">
        <v>5107</v>
      </c>
      <c r="B114" s="2" t="s">
        <v>254</v>
      </c>
      <c r="C114" s="10" t="s">
        <v>938</v>
      </c>
      <c r="D114" s="10"/>
      <c r="E114" s="10" t="s">
        <v>938</v>
      </c>
      <c r="F114" s="3" t="s">
        <v>19</v>
      </c>
      <c r="G114" s="3" t="s">
        <v>979</v>
      </c>
      <c r="H114" s="3" t="s">
        <v>255</v>
      </c>
      <c r="I114" s="3" t="s">
        <v>2605</v>
      </c>
      <c r="J114" s="3" t="s">
        <v>2605</v>
      </c>
      <c r="K114" s="4" t="s">
        <v>2243</v>
      </c>
      <c r="L114" s="5" t="s">
        <v>2244</v>
      </c>
      <c r="M114" s="4" t="s">
        <v>1115</v>
      </c>
      <c r="N114" s="4" t="s">
        <v>2652</v>
      </c>
      <c r="O114" s="10" t="s">
        <v>2655</v>
      </c>
      <c r="P114" s="10" t="s">
        <v>2823</v>
      </c>
      <c r="Q114" s="4" t="s">
        <v>2245</v>
      </c>
      <c r="R114" s="6"/>
      <c r="S114" s="4" t="s">
        <v>2246</v>
      </c>
      <c r="T114" s="4" t="s">
        <v>2247</v>
      </c>
      <c r="U114" s="10" t="s">
        <v>3077</v>
      </c>
      <c r="V114" s="6"/>
      <c r="W114" s="7" t="s">
        <v>49</v>
      </c>
      <c r="X114" s="3" t="s">
        <v>33</v>
      </c>
      <c r="Y114" s="7" t="s">
        <v>49</v>
      </c>
      <c r="Z114" s="3" t="s">
        <v>24</v>
      </c>
      <c r="AA114" s="7" t="s">
        <v>49</v>
      </c>
      <c r="AB114" s="3" t="s">
        <v>4690</v>
      </c>
      <c r="AC114" s="3" t="s">
        <v>228</v>
      </c>
      <c r="AD114" s="7" t="s">
        <v>74</v>
      </c>
      <c r="AE114" s="6"/>
      <c r="AF114" s="3" t="s">
        <v>21</v>
      </c>
      <c r="AG114" s="3"/>
      <c r="AH114" s="3" t="s">
        <v>27</v>
      </c>
      <c r="AI114" s="3" t="s">
        <v>28</v>
      </c>
      <c r="AJ114" s="3" t="s">
        <v>3151</v>
      </c>
      <c r="AK114" s="8" t="s">
        <v>3139</v>
      </c>
      <c r="AL114" s="8" t="s">
        <v>3966</v>
      </c>
      <c r="AM114" s="8" t="s">
        <v>3438</v>
      </c>
      <c r="AN114" s="13" t="s">
        <v>3967</v>
      </c>
      <c r="AO114" s="10" t="s">
        <v>3233</v>
      </c>
      <c r="AP114" s="8" t="s">
        <v>4577</v>
      </c>
      <c r="AQ114" s="8" t="s">
        <v>4578</v>
      </c>
      <c r="AR114" s="8" t="s">
        <v>4579</v>
      </c>
      <c r="AS114" s="8" t="s">
        <v>3233</v>
      </c>
      <c r="AT114" s="8" t="s">
        <v>3968</v>
      </c>
      <c r="AU114" s="8" t="s">
        <v>3969</v>
      </c>
      <c r="AV114" s="8" t="s">
        <v>3434</v>
      </c>
      <c r="AW114" s="8" t="s">
        <v>3233</v>
      </c>
      <c r="AX114" s="3"/>
      <c r="AY114" s="3"/>
      <c r="AZ114" s="3" t="s">
        <v>1080</v>
      </c>
      <c r="BA114" s="13" t="s">
        <v>3970</v>
      </c>
      <c r="BB114" s="10" t="s">
        <v>3971</v>
      </c>
      <c r="BC114" s="3" t="s">
        <v>1080</v>
      </c>
      <c r="BD114" s="3"/>
      <c r="BE114" s="8" t="s">
        <v>3455</v>
      </c>
      <c r="BF114" s="3" t="s">
        <v>937</v>
      </c>
      <c r="BG114" s="13" t="s">
        <v>3972</v>
      </c>
      <c r="BH114" s="13" t="s">
        <v>3973</v>
      </c>
      <c r="BI114" s="3" t="s">
        <v>963</v>
      </c>
      <c r="BJ114" s="3" t="s">
        <v>97</v>
      </c>
      <c r="BK114" s="8" t="s">
        <v>3482</v>
      </c>
      <c r="BL114" s="3" t="s">
        <v>3958</v>
      </c>
      <c r="BM114" s="3" t="s">
        <v>21</v>
      </c>
      <c r="BN114" s="3"/>
      <c r="BO114" s="3"/>
      <c r="BP114" s="3" t="s">
        <v>21</v>
      </c>
      <c r="BQ114" s="3"/>
      <c r="BR114" s="3"/>
      <c r="BS114" s="26"/>
      <c r="BT114" s="131" t="s">
        <v>3233</v>
      </c>
      <c r="BU114" s="26"/>
      <c r="BV114" s="164"/>
      <c r="BW114" s="169"/>
      <c r="BX114" s="169"/>
      <c r="BY114" s="26"/>
    </row>
    <row r="115" spans="1:78" ht="54.6" customHeight="1" x14ac:dyDescent="0.25">
      <c r="A115" s="13" t="s">
        <v>5108</v>
      </c>
      <c r="B115" s="2" t="s">
        <v>452</v>
      </c>
      <c r="C115" s="10" t="s">
        <v>938</v>
      </c>
      <c r="D115" s="10"/>
      <c r="E115" s="10" t="s">
        <v>938</v>
      </c>
      <c r="F115" s="3" t="s">
        <v>19</v>
      </c>
      <c r="G115" s="3" t="s">
        <v>1016</v>
      </c>
      <c r="H115" s="3" t="s">
        <v>453</v>
      </c>
      <c r="I115" s="3" t="s">
        <v>2605</v>
      </c>
      <c r="J115" s="3" t="s">
        <v>2605</v>
      </c>
      <c r="K115" s="4" t="s">
        <v>1248</v>
      </c>
      <c r="L115" s="5" t="s">
        <v>1249</v>
      </c>
      <c r="M115" s="4" t="s">
        <v>1115</v>
      </c>
      <c r="N115" s="4" t="s">
        <v>2652</v>
      </c>
      <c r="O115" s="10" t="s">
        <v>2505</v>
      </c>
      <c r="P115" s="10" t="s">
        <v>2824</v>
      </c>
      <c r="Q115" s="4" t="s">
        <v>1250</v>
      </c>
      <c r="R115" s="6"/>
      <c r="S115" s="4" t="s">
        <v>1251</v>
      </c>
      <c r="T115" s="19" t="s">
        <v>1252</v>
      </c>
      <c r="U115" s="10" t="s">
        <v>3078</v>
      </c>
      <c r="V115" s="6"/>
      <c r="W115" s="7" t="s">
        <v>132</v>
      </c>
      <c r="X115" s="3" t="s">
        <v>33</v>
      </c>
      <c r="Y115" s="7" t="s">
        <v>121</v>
      </c>
      <c r="Z115" s="3" t="s">
        <v>86</v>
      </c>
      <c r="AA115" s="7" t="s">
        <v>454</v>
      </c>
      <c r="AB115" s="3" t="s">
        <v>2475</v>
      </c>
      <c r="AC115" s="3" t="s">
        <v>3148</v>
      </c>
      <c r="AD115" s="3" t="s">
        <v>21</v>
      </c>
      <c r="AE115" s="6"/>
      <c r="AF115" s="3" t="s">
        <v>21</v>
      </c>
      <c r="AG115" s="3"/>
      <c r="AH115" s="3" t="s">
        <v>27</v>
      </c>
      <c r="AI115" s="3" t="s">
        <v>28</v>
      </c>
      <c r="AJ115" s="3" t="s">
        <v>4700</v>
      </c>
      <c r="AK115" s="3" t="s">
        <v>68</v>
      </c>
      <c r="AL115" s="3" t="s">
        <v>217</v>
      </c>
      <c r="AM115" s="3" t="s">
        <v>2472</v>
      </c>
      <c r="AN115" s="13" t="s">
        <v>3940</v>
      </c>
      <c r="AO115" s="10" t="s">
        <v>3233</v>
      </c>
      <c r="AP115" s="8" t="s">
        <v>2483</v>
      </c>
      <c r="AQ115" s="8" t="s">
        <v>3941</v>
      </c>
      <c r="AR115" s="3" t="s">
        <v>3942</v>
      </c>
      <c r="AS115" s="3"/>
      <c r="AT115" s="8" t="s">
        <v>3934</v>
      </c>
      <c r="AU115" s="8" t="s">
        <v>2568</v>
      </c>
      <c r="AV115" s="8" t="s">
        <v>3144</v>
      </c>
      <c r="AW115" s="8" t="s">
        <v>3233</v>
      </c>
      <c r="AX115" s="8"/>
      <c r="AY115" s="8"/>
      <c r="AZ115" s="3" t="s">
        <v>1080</v>
      </c>
      <c r="BA115" s="13" t="s">
        <v>3943</v>
      </c>
      <c r="BB115" s="13" t="s">
        <v>33</v>
      </c>
      <c r="BC115" s="3" t="s">
        <v>1080</v>
      </c>
      <c r="BD115" s="3"/>
      <c r="BE115" s="8" t="s">
        <v>3944</v>
      </c>
      <c r="BF115" s="3" t="s">
        <v>32</v>
      </c>
      <c r="BG115" s="13" t="s">
        <v>3945</v>
      </c>
      <c r="BH115" s="13" t="s">
        <v>33</v>
      </c>
      <c r="BI115" s="28" t="s">
        <v>2367</v>
      </c>
      <c r="BJ115" s="3" t="s">
        <v>97</v>
      </c>
      <c r="BK115" s="8" t="s">
        <v>3482</v>
      </c>
      <c r="BL115" s="3" t="s">
        <v>3958</v>
      </c>
      <c r="BM115" s="3" t="s">
        <v>21</v>
      </c>
      <c r="BN115" s="3"/>
      <c r="BO115" s="3"/>
      <c r="BP115" s="3" t="s">
        <v>21</v>
      </c>
      <c r="BQ115" s="3"/>
      <c r="BR115" s="3"/>
      <c r="BS115" s="26"/>
      <c r="BT115" s="131" t="s">
        <v>3233</v>
      </c>
      <c r="BU115" s="26"/>
      <c r="BV115" s="164"/>
      <c r="BW115" s="169"/>
      <c r="BX115" s="169"/>
      <c r="BY115" s="26"/>
    </row>
    <row r="116" spans="1:78" ht="91.9" customHeight="1" x14ac:dyDescent="0.25">
      <c r="A116" s="13" t="s">
        <v>5109</v>
      </c>
      <c r="B116" s="2" t="s">
        <v>395</v>
      </c>
      <c r="C116" s="10" t="s">
        <v>938</v>
      </c>
      <c r="D116" s="10"/>
      <c r="E116" s="10" t="s">
        <v>938</v>
      </c>
      <c r="F116" s="3" t="s">
        <v>19</v>
      </c>
      <c r="G116" s="3" t="s">
        <v>1022</v>
      </c>
      <c r="H116" s="3" t="s">
        <v>396</v>
      </c>
      <c r="I116" s="3" t="s">
        <v>2605</v>
      </c>
      <c r="J116" s="3" t="s">
        <v>2605</v>
      </c>
      <c r="K116" s="9" t="s">
        <v>1953</v>
      </c>
      <c r="L116" s="12" t="s">
        <v>1954</v>
      </c>
      <c r="M116" s="4" t="s">
        <v>1260</v>
      </c>
      <c r="N116" s="4" t="s">
        <v>2652</v>
      </c>
      <c r="O116" s="10" t="s">
        <v>2505</v>
      </c>
      <c r="P116" s="10" t="s">
        <v>2732</v>
      </c>
      <c r="Q116" s="4" t="s">
        <v>1955</v>
      </c>
      <c r="R116" s="6"/>
      <c r="S116" s="9" t="s">
        <v>1956</v>
      </c>
      <c r="T116" s="19" t="s">
        <v>1957</v>
      </c>
      <c r="U116" s="10" t="s">
        <v>3079</v>
      </c>
      <c r="V116" s="6"/>
      <c r="W116" s="7" t="s">
        <v>397</v>
      </c>
      <c r="X116" s="3" t="s">
        <v>33</v>
      </c>
      <c r="Y116" s="7" t="s">
        <v>301</v>
      </c>
      <c r="Z116" s="3" t="s">
        <v>24</v>
      </c>
      <c r="AA116" s="7" t="s">
        <v>214</v>
      </c>
      <c r="AB116" s="3" t="s">
        <v>2475</v>
      </c>
      <c r="AC116" s="3" t="s">
        <v>3148</v>
      </c>
      <c r="AD116" s="3" t="s">
        <v>21</v>
      </c>
      <c r="AE116" s="6"/>
      <c r="AF116" s="7" t="s">
        <v>57</v>
      </c>
      <c r="AG116" s="7" t="s">
        <v>938</v>
      </c>
      <c r="AH116" s="3" t="s">
        <v>27</v>
      </c>
      <c r="AI116" s="3" t="s">
        <v>28</v>
      </c>
      <c r="AJ116" s="3" t="s">
        <v>4700</v>
      </c>
      <c r="AK116" s="3" t="s">
        <v>68</v>
      </c>
      <c r="AL116" s="3" t="s">
        <v>398</v>
      </c>
      <c r="AM116" s="3" t="s">
        <v>3974</v>
      </c>
      <c r="AN116" s="13" t="s">
        <v>3975</v>
      </c>
      <c r="AO116" s="10" t="s">
        <v>3233</v>
      </c>
      <c r="AP116" s="8" t="s">
        <v>5616</v>
      </c>
      <c r="AQ116" s="8" t="s">
        <v>5617</v>
      </c>
      <c r="AR116" s="8" t="s">
        <v>5618</v>
      </c>
      <c r="AS116" s="8" t="s">
        <v>3233</v>
      </c>
      <c r="AT116" s="8" t="s">
        <v>3934</v>
      </c>
      <c r="AU116" s="8" t="s">
        <v>2568</v>
      </c>
      <c r="AV116" s="8" t="s">
        <v>3144</v>
      </c>
      <c r="AW116" s="8" t="s">
        <v>3233</v>
      </c>
      <c r="AX116" s="8"/>
      <c r="AY116" s="8"/>
      <c r="AZ116" s="3" t="s">
        <v>1080</v>
      </c>
      <c r="BA116" s="13" t="s">
        <v>3976</v>
      </c>
      <c r="BB116" s="10" t="s">
        <v>3743</v>
      </c>
      <c r="BC116" s="3" t="s">
        <v>1080</v>
      </c>
      <c r="BD116" s="3"/>
      <c r="BE116" s="3" t="s">
        <v>2367</v>
      </c>
      <c r="BF116" s="3" t="s">
        <v>32</v>
      </c>
      <c r="BG116" s="13" t="s">
        <v>3977</v>
      </c>
      <c r="BH116" s="10" t="s">
        <v>3978</v>
      </c>
      <c r="BI116" s="28" t="s">
        <v>2367</v>
      </c>
      <c r="BJ116" s="3" t="s">
        <v>45</v>
      </c>
      <c r="BK116" s="8" t="s">
        <v>3458</v>
      </c>
      <c r="BL116" s="3" t="s">
        <v>3459</v>
      </c>
      <c r="BM116" s="3" t="s">
        <v>21</v>
      </c>
      <c r="BN116" s="3"/>
      <c r="BO116" s="3"/>
      <c r="BP116" s="3" t="s">
        <v>5530</v>
      </c>
      <c r="BQ116" s="8" t="s">
        <v>5531</v>
      </c>
      <c r="BR116" s="3" t="s">
        <v>4470</v>
      </c>
      <c r="BS116" s="26" t="s">
        <v>5619</v>
      </c>
      <c r="BT116" s="131" t="s">
        <v>3233</v>
      </c>
      <c r="BU116" s="26"/>
      <c r="BV116" s="164"/>
      <c r="BW116" s="169"/>
      <c r="BX116" s="169"/>
      <c r="BY116" s="26"/>
    </row>
    <row r="117" spans="1:78" ht="63" x14ac:dyDescent="0.25">
      <c r="A117" s="13" t="s">
        <v>5110</v>
      </c>
      <c r="B117" s="2" t="s">
        <v>558</v>
      </c>
      <c r="C117" s="10" t="s">
        <v>938</v>
      </c>
      <c r="D117" s="10"/>
      <c r="E117" s="10" t="s">
        <v>938</v>
      </c>
      <c r="F117" s="3" t="s">
        <v>19</v>
      </c>
      <c r="G117" s="3" t="s">
        <v>983</v>
      </c>
      <c r="H117" s="3" t="s">
        <v>559</v>
      </c>
      <c r="I117" s="3" t="s">
        <v>2605</v>
      </c>
      <c r="J117" s="3" t="s">
        <v>2605</v>
      </c>
      <c r="K117" s="4" t="s">
        <v>2048</v>
      </c>
      <c r="L117" s="5" t="s">
        <v>2049</v>
      </c>
      <c r="M117" s="4" t="s">
        <v>1115</v>
      </c>
      <c r="N117" s="4" t="s">
        <v>2652</v>
      </c>
      <c r="O117" s="10" t="s">
        <v>2505</v>
      </c>
      <c r="P117" s="10" t="s">
        <v>2754</v>
      </c>
      <c r="Q117" s="4" t="s">
        <v>2050</v>
      </c>
      <c r="R117" s="6"/>
      <c r="S117" s="4" t="s">
        <v>2051</v>
      </c>
      <c r="T117" s="4" t="s">
        <v>2052</v>
      </c>
      <c r="U117" s="10" t="s">
        <v>3080</v>
      </c>
      <c r="V117" s="6"/>
      <c r="W117" s="7" t="s">
        <v>124</v>
      </c>
      <c r="X117" s="3" t="s">
        <v>33</v>
      </c>
      <c r="Y117" s="7" t="s">
        <v>124</v>
      </c>
      <c r="Z117" s="3" t="s">
        <v>86</v>
      </c>
      <c r="AA117" s="7" t="s">
        <v>560</v>
      </c>
      <c r="AB117" s="3" t="s">
        <v>2475</v>
      </c>
      <c r="AC117" s="3" t="s">
        <v>3148</v>
      </c>
      <c r="AD117" s="3" t="s">
        <v>21</v>
      </c>
      <c r="AE117" s="6"/>
      <c r="AF117" s="3" t="s">
        <v>21</v>
      </c>
      <c r="AG117" s="3"/>
      <c r="AH117" s="3" t="s">
        <v>27</v>
      </c>
      <c r="AI117" s="3" t="s">
        <v>28</v>
      </c>
      <c r="AJ117" s="3" t="s">
        <v>4700</v>
      </c>
      <c r="AK117" s="8" t="s">
        <v>2644</v>
      </c>
      <c r="AL117" s="8" t="s">
        <v>3946</v>
      </c>
      <c r="AM117" s="8" t="s">
        <v>3947</v>
      </c>
      <c r="AN117" s="13" t="s">
        <v>3948</v>
      </c>
      <c r="AO117" s="10" t="s">
        <v>3233</v>
      </c>
      <c r="AP117" s="8" t="s">
        <v>966</v>
      </c>
      <c r="AQ117" s="8" t="s">
        <v>3949</v>
      </c>
      <c r="AR117" s="3" t="s">
        <v>3950</v>
      </c>
      <c r="AS117" s="3" t="s">
        <v>3233</v>
      </c>
      <c r="AT117" s="8" t="s">
        <v>3934</v>
      </c>
      <c r="AU117" s="8" t="s">
        <v>2568</v>
      </c>
      <c r="AV117" s="8" t="s">
        <v>3144</v>
      </c>
      <c r="AW117" s="8" t="s">
        <v>3233</v>
      </c>
      <c r="AX117" s="8"/>
      <c r="AY117" s="8"/>
      <c r="AZ117" s="3" t="s">
        <v>1080</v>
      </c>
      <c r="BA117" s="13" t="s">
        <v>3952</v>
      </c>
      <c r="BB117" s="10" t="s">
        <v>3953</v>
      </c>
      <c r="BC117" s="3" t="s">
        <v>1080</v>
      </c>
      <c r="BD117" s="3"/>
      <c r="BE117" s="3" t="s">
        <v>963</v>
      </c>
      <c r="BF117" s="3" t="s">
        <v>937</v>
      </c>
      <c r="BG117" s="13" t="s">
        <v>3951</v>
      </c>
      <c r="BH117" s="10" t="s">
        <v>3704</v>
      </c>
      <c r="BI117" s="3" t="s">
        <v>963</v>
      </c>
      <c r="BJ117" s="3" t="s">
        <v>97</v>
      </c>
      <c r="BK117" s="8" t="s">
        <v>3829</v>
      </c>
      <c r="BL117" s="3" t="s">
        <v>3958</v>
      </c>
      <c r="BM117" s="3" t="s">
        <v>21</v>
      </c>
      <c r="BN117" s="3"/>
      <c r="BO117" s="3"/>
      <c r="BP117" s="3" t="s">
        <v>21</v>
      </c>
      <c r="BQ117" s="3"/>
      <c r="BR117" s="3"/>
      <c r="BS117" s="26" t="s">
        <v>3954</v>
      </c>
      <c r="BT117" s="131" t="s">
        <v>3233</v>
      </c>
      <c r="BU117" s="26"/>
      <c r="BV117" s="164"/>
      <c r="BW117" s="169"/>
      <c r="BX117" s="169"/>
      <c r="BY117" s="26"/>
    </row>
    <row r="118" spans="1:78" ht="52.15" customHeight="1" x14ac:dyDescent="0.25">
      <c r="A118" s="13" t="s">
        <v>5111</v>
      </c>
      <c r="B118" s="2" t="s">
        <v>602</v>
      </c>
      <c r="C118" s="10" t="s">
        <v>938</v>
      </c>
      <c r="D118" s="10"/>
      <c r="E118" s="10" t="s">
        <v>938</v>
      </c>
      <c r="F118" s="3" t="s">
        <v>19</v>
      </c>
      <c r="G118" s="3" t="s">
        <v>989</v>
      </c>
      <c r="H118" s="3" t="s">
        <v>603</v>
      </c>
      <c r="I118" s="3" t="s">
        <v>2605</v>
      </c>
      <c r="J118" s="3" t="s">
        <v>2605</v>
      </c>
      <c r="K118" s="9" t="s">
        <v>2099</v>
      </c>
      <c r="L118" s="12" t="s">
        <v>2100</v>
      </c>
      <c r="M118" s="4" t="s">
        <v>1260</v>
      </c>
      <c r="N118" s="4" t="s">
        <v>2652</v>
      </c>
      <c r="O118" s="10" t="s">
        <v>2505</v>
      </c>
      <c r="P118" s="10" t="s">
        <v>2678</v>
      </c>
      <c r="Q118" s="4" t="s">
        <v>2101</v>
      </c>
      <c r="R118" s="6"/>
      <c r="S118" s="4" t="s">
        <v>2102</v>
      </c>
      <c r="T118" s="19" t="s">
        <v>2103</v>
      </c>
      <c r="U118" s="10" t="s">
        <v>3081</v>
      </c>
      <c r="V118" s="6"/>
      <c r="W118" s="7" t="s">
        <v>289</v>
      </c>
      <c r="X118" s="3" t="s">
        <v>33</v>
      </c>
      <c r="Y118" s="7" t="s">
        <v>289</v>
      </c>
      <c r="Z118" s="3" t="s">
        <v>86</v>
      </c>
      <c r="AA118" s="7" t="s">
        <v>604</v>
      </c>
      <c r="AB118" s="3" t="s">
        <v>2475</v>
      </c>
      <c r="AC118" s="3" t="s">
        <v>3148</v>
      </c>
      <c r="AD118" s="3" t="s">
        <v>21</v>
      </c>
      <c r="AE118" s="6"/>
      <c r="AF118" s="3" t="s">
        <v>21</v>
      </c>
      <c r="AG118" s="3"/>
      <c r="AH118" s="3" t="s">
        <v>27</v>
      </c>
      <c r="AI118" s="3" t="s">
        <v>28</v>
      </c>
      <c r="AJ118" s="3" t="s">
        <v>4700</v>
      </c>
      <c r="AK118" s="3" t="s">
        <v>68</v>
      </c>
      <c r="AL118" s="3" t="s">
        <v>605</v>
      </c>
      <c r="AM118" s="3" t="s">
        <v>2472</v>
      </c>
      <c r="AN118" s="13" t="s">
        <v>3939</v>
      </c>
      <c r="AO118" s="10" t="s">
        <v>3233</v>
      </c>
      <c r="AP118" s="8" t="s">
        <v>5652</v>
      </c>
      <c r="AQ118" s="8" t="s">
        <v>5653</v>
      </c>
      <c r="AR118" s="8" t="s">
        <v>5654</v>
      </c>
      <c r="AS118" s="8" t="s">
        <v>3233</v>
      </c>
      <c r="AT118" s="8" t="s">
        <v>3934</v>
      </c>
      <c r="AU118" s="8" t="s">
        <v>2568</v>
      </c>
      <c r="AV118" s="8" t="s">
        <v>3144</v>
      </c>
      <c r="AW118" s="8" t="s">
        <v>3233</v>
      </c>
      <c r="AX118" s="8"/>
      <c r="AY118" s="8"/>
      <c r="AZ118" s="3" t="s">
        <v>2416</v>
      </c>
      <c r="BA118" s="13" t="s">
        <v>3174</v>
      </c>
      <c r="BB118" s="15" t="s">
        <v>3144</v>
      </c>
      <c r="BC118" s="3" t="s">
        <v>2417</v>
      </c>
      <c r="BD118" s="3"/>
      <c r="BE118" s="3" t="s">
        <v>963</v>
      </c>
      <c r="BF118" s="3" t="s">
        <v>937</v>
      </c>
      <c r="BG118" s="13" t="s">
        <v>3195</v>
      </c>
      <c r="BH118" s="15" t="s">
        <v>3144</v>
      </c>
      <c r="BI118" s="3" t="s">
        <v>963</v>
      </c>
      <c r="BJ118" s="3" t="s">
        <v>97</v>
      </c>
      <c r="BK118" s="8" t="s">
        <v>3829</v>
      </c>
      <c r="BL118" s="3" t="s">
        <v>3958</v>
      </c>
      <c r="BM118" s="3" t="s">
        <v>21</v>
      </c>
      <c r="BN118" s="3"/>
      <c r="BO118" s="3"/>
      <c r="BP118" s="3" t="s">
        <v>21</v>
      </c>
      <c r="BQ118" s="3"/>
      <c r="BR118" s="3"/>
      <c r="BS118" s="26" t="s">
        <v>5651</v>
      </c>
      <c r="BT118" s="131" t="s">
        <v>3233</v>
      </c>
      <c r="BU118" s="26"/>
      <c r="BV118" s="164"/>
      <c r="BW118" s="169"/>
      <c r="BX118" s="169"/>
      <c r="BY118" s="26"/>
    </row>
    <row r="119" spans="1:78" ht="33" customHeight="1" x14ac:dyDescent="0.25">
      <c r="A119" s="194"/>
      <c r="B119" s="251" t="s">
        <v>5805</v>
      </c>
      <c r="C119" s="252"/>
      <c r="D119" s="252"/>
      <c r="E119" s="252"/>
      <c r="F119" s="252"/>
      <c r="G119" s="252"/>
      <c r="H119" s="252"/>
      <c r="I119" s="252"/>
      <c r="J119" s="252"/>
      <c r="K119" s="252"/>
      <c r="L119" s="252"/>
      <c r="M119" s="252"/>
      <c r="N119" s="252"/>
      <c r="O119" s="252"/>
      <c r="P119" s="252"/>
      <c r="Q119" s="252"/>
      <c r="R119" s="252"/>
      <c r="S119" s="252"/>
      <c r="T119" s="252"/>
      <c r="U119" s="252"/>
      <c r="V119" s="252"/>
      <c r="W119" s="252"/>
      <c r="X119" s="252"/>
      <c r="Y119" s="252"/>
      <c r="Z119" s="252"/>
      <c r="AA119" s="252"/>
      <c r="AB119" s="252"/>
      <c r="AC119" s="252"/>
      <c r="AD119" s="252"/>
      <c r="AE119" s="252"/>
      <c r="AF119" s="252"/>
      <c r="AG119" s="252"/>
      <c r="AH119" s="252"/>
      <c r="AI119" s="252"/>
      <c r="AJ119" s="252"/>
      <c r="AK119" s="252"/>
      <c r="AL119" s="253"/>
      <c r="AM119" s="197"/>
      <c r="AN119" s="194"/>
      <c r="AO119" s="195"/>
      <c r="AP119" s="201"/>
      <c r="AQ119" s="201"/>
      <c r="AR119" s="201"/>
      <c r="AS119" s="201"/>
      <c r="AT119" s="201"/>
      <c r="AU119" s="201"/>
      <c r="AV119" s="201"/>
      <c r="AW119" s="201"/>
      <c r="AX119" s="201"/>
      <c r="AY119" s="201"/>
      <c r="AZ119" s="3"/>
      <c r="BA119" s="13"/>
      <c r="BB119" s="15"/>
      <c r="BC119" s="3"/>
      <c r="BD119" s="3"/>
      <c r="BE119" s="3"/>
      <c r="BF119" s="3"/>
      <c r="BG119" s="13"/>
      <c r="BH119" s="15"/>
      <c r="BI119" s="202"/>
      <c r="BJ119" s="3"/>
      <c r="BK119" s="8"/>
      <c r="BL119" s="3"/>
      <c r="BM119" s="3"/>
      <c r="BN119" s="3"/>
      <c r="BO119" s="3"/>
      <c r="BP119" s="3"/>
      <c r="BQ119" s="3"/>
      <c r="BR119" s="3"/>
      <c r="BS119" s="26"/>
      <c r="BT119" s="131"/>
      <c r="BU119" s="26"/>
      <c r="BV119" s="164"/>
      <c r="BW119" s="169"/>
      <c r="BX119" s="169"/>
      <c r="BY119" s="26"/>
    </row>
    <row r="120" spans="1:78" ht="40.15" customHeight="1" x14ac:dyDescent="0.25">
      <c r="A120" s="13" t="s">
        <v>5112</v>
      </c>
      <c r="B120" s="14" t="s">
        <v>1101</v>
      </c>
      <c r="C120" s="10" t="s">
        <v>938</v>
      </c>
      <c r="D120" s="10"/>
      <c r="E120" s="10" t="s">
        <v>938</v>
      </c>
      <c r="F120" s="10" t="s">
        <v>19</v>
      </c>
      <c r="G120" s="10" t="s">
        <v>998</v>
      </c>
      <c r="H120" s="13" t="s">
        <v>1102</v>
      </c>
      <c r="I120" s="10" t="s">
        <v>2599</v>
      </c>
      <c r="J120" s="10" t="s">
        <v>2599</v>
      </c>
      <c r="K120" s="4" t="s">
        <v>2335</v>
      </c>
      <c r="L120" s="12" t="s">
        <v>2541</v>
      </c>
      <c r="M120" s="4" t="s">
        <v>2336</v>
      </c>
      <c r="N120" s="4" t="s">
        <v>2652</v>
      </c>
      <c r="O120" s="10" t="s">
        <v>2654</v>
      </c>
      <c r="P120" s="10" t="s">
        <v>2833</v>
      </c>
      <c r="Q120" s="4" t="s">
        <v>2337</v>
      </c>
      <c r="R120" s="6"/>
      <c r="S120" s="4" t="s">
        <v>2338</v>
      </c>
      <c r="T120" s="4"/>
      <c r="U120" s="10" t="e">
        <v>#N/A</v>
      </c>
      <c r="V120" s="6"/>
      <c r="W120" s="21" t="s">
        <v>1108</v>
      </c>
      <c r="X120" s="10" t="s">
        <v>33</v>
      </c>
      <c r="Y120" s="13" t="s">
        <v>1099</v>
      </c>
      <c r="Z120" s="3" t="s">
        <v>86</v>
      </c>
      <c r="AA120" s="13" t="s">
        <v>519</v>
      </c>
      <c r="AB120" s="3" t="s">
        <v>4697</v>
      </c>
      <c r="AC120" s="10" t="s">
        <v>2606</v>
      </c>
      <c r="AD120" s="13" t="s">
        <v>2507</v>
      </c>
      <c r="AE120" s="6"/>
      <c r="AF120" s="10"/>
      <c r="AG120" s="10"/>
      <c r="AH120" s="16" t="s">
        <v>28</v>
      </c>
      <c r="AI120" s="16" t="s">
        <v>27</v>
      </c>
      <c r="AJ120" s="3" t="s">
        <v>3151</v>
      </c>
      <c r="AK120" s="8" t="s">
        <v>4064</v>
      </c>
      <c r="AL120" s="10" t="s">
        <v>3122</v>
      </c>
      <c r="AM120" s="10" t="s">
        <v>4624</v>
      </c>
      <c r="AN120" s="13" t="s">
        <v>4625</v>
      </c>
      <c r="AO120" s="10" t="s">
        <v>3233</v>
      </c>
      <c r="AP120" s="10" t="s">
        <v>966</v>
      </c>
      <c r="AQ120" s="13" t="s">
        <v>4626</v>
      </c>
      <c r="AR120" s="10" t="s">
        <v>3326</v>
      </c>
      <c r="AS120" s="10" t="s">
        <v>3233</v>
      </c>
      <c r="AT120" s="10"/>
      <c r="AU120" s="10"/>
      <c r="AV120" s="10"/>
      <c r="AW120" s="10"/>
      <c r="AX120" s="10"/>
      <c r="AY120" s="10"/>
      <c r="AZ120" s="3" t="s">
        <v>963</v>
      </c>
      <c r="BA120" s="13" t="s">
        <v>4627</v>
      </c>
      <c r="BB120" s="10" t="s">
        <v>2466</v>
      </c>
      <c r="BC120" s="3" t="s">
        <v>963</v>
      </c>
      <c r="BD120" s="3"/>
      <c r="BE120" s="10" t="s">
        <v>963</v>
      </c>
      <c r="BF120" s="3" t="s">
        <v>937</v>
      </c>
      <c r="BG120" s="13" t="s">
        <v>4628</v>
      </c>
      <c r="BH120" s="10" t="s">
        <v>2466</v>
      </c>
      <c r="BI120" s="133" t="s">
        <v>963</v>
      </c>
      <c r="BJ120" s="10"/>
      <c r="BK120" s="10"/>
      <c r="BL120" s="10"/>
      <c r="BM120" s="10"/>
      <c r="BN120" s="10"/>
      <c r="BO120" s="10"/>
      <c r="BP120" s="3" t="s">
        <v>5530</v>
      </c>
      <c r="BQ120" s="8" t="s">
        <v>5686</v>
      </c>
      <c r="BR120" s="3" t="s">
        <v>4470</v>
      </c>
      <c r="BS120" s="27" t="s">
        <v>4629</v>
      </c>
      <c r="BT120" s="131" t="s">
        <v>3233</v>
      </c>
      <c r="BU120" s="27"/>
      <c r="BV120" s="168"/>
      <c r="BW120" s="169"/>
      <c r="BX120" s="169"/>
      <c r="BY120" s="27"/>
    </row>
    <row r="121" spans="1:78" ht="57.6" customHeight="1" x14ac:dyDescent="0.25">
      <c r="A121" s="13" t="s">
        <v>5113</v>
      </c>
      <c r="B121" s="14" t="s">
        <v>5459</v>
      </c>
      <c r="C121" s="10" t="s">
        <v>3233</v>
      </c>
      <c r="D121" s="10"/>
      <c r="E121" s="10" t="s">
        <v>3233</v>
      </c>
      <c r="F121" s="10" t="s">
        <v>19</v>
      </c>
      <c r="G121" s="10" t="s">
        <v>986</v>
      </c>
      <c r="H121" s="13" t="s">
        <v>5460</v>
      </c>
      <c r="I121" s="10" t="s">
        <v>2599</v>
      </c>
      <c r="J121" s="10" t="s">
        <v>2599</v>
      </c>
      <c r="K121" s="9" t="s">
        <v>5461</v>
      </c>
      <c r="L121" s="12" t="s">
        <v>5462</v>
      </c>
      <c r="M121" s="19" t="s">
        <v>1115</v>
      </c>
      <c r="N121" s="4" t="s">
        <v>2652</v>
      </c>
      <c r="O121" s="10" t="s">
        <v>2654</v>
      </c>
      <c r="P121" s="10" t="s">
        <v>5463</v>
      </c>
      <c r="Q121" s="4" t="s">
        <v>5464</v>
      </c>
      <c r="R121" s="4" t="s">
        <v>5464</v>
      </c>
      <c r="S121" s="9" t="s">
        <v>5465</v>
      </c>
      <c r="T121" s="151" t="s">
        <v>5466</v>
      </c>
      <c r="U121" s="10"/>
      <c r="V121" s="21" t="s">
        <v>5398</v>
      </c>
      <c r="W121" s="21" t="s">
        <v>5398</v>
      </c>
      <c r="X121" s="10" t="s">
        <v>33</v>
      </c>
      <c r="Y121" s="21" t="s">
        <v>5398</v>
      </c>
      <c r="Z121" s="10" t="s">
        <v>2434</v>
      </c>
      <c r="AA121" s="21" t="s">
        <v>5398</v>
      </c>
      <c r="AB121" s="3" t="s">
        <v>2475</v>
      </c>
      <c r="AC121" s="3" t="s">
        <v>3148</v>
      </c>
      <c r="AD121" s="13"/>
      <c r="AE121" s="6"/>
      <c r="AF121" s="10"/>
      <c r="AG121" s="10"/>
      <c r="AH121" s="16" t="s">
        <v>28</v>
      </c>
      <c r="AI121" s="16" t="s">
        <v>27</v>
      </c>
      <c r="AJ121" s="3" t="s">
        <v>3151</v>
      </c>
      <c r="AK121" s="8" t="s">
        <v>3139</v>
      </c>
      <c r="AL121" s="13" t="s">
        <v>5467</v>
      </c>
      <c r="AM121" s="13" t="s">
        <v>5468</v>
      </c>
      <c r="AN121" s="13" t="s">
        <v>5469</v>
      </c>
      <c r="AO121" s="10" t="s">
        <v>3233</v>
      </c>
      <c r="AP121" s="10" t="s">
        <v>4647</v>
      </c>
      <c r="AQ121" s="13" t="s">
        <v>5470</v>
      </c>
      <c r="AR121" s="10" t="s">
        <v>3336</v>
      </c>
      <c r="AS121" s="10" t="s">
        <v>3233</v>
      </c>
      <c r="AT121" s="10"/>
      <c r="AU121" s="10"/>
      <c r="AV121" s="10"/>
      <c r="AW121" s="10"/>
      <c r="AX121" s="10"/>
      <c r="AY121" s="10"/>
      <c r="AZ121" s="3" t="s">
        <v>2417</v>
      </c>
      <c r="BA121" s="13" t="s">
        <v>5471</v>
      </c>
      <c r="BB121" s="10" t="s">
        <v>3522</v>
      </c>
      <c r="BC121" s="3" t="s">
        <v>2417</v>
      </c>
      <c r="BD121" s="3"/>
      <c r="BE121" s="13" t="s">
        <v>5781</v>
      </c>
      <c r="BF121" s="3" t="s">
        <v>48</v>
      </c>
      <c r="BG121" s="13" t="s">
        <v>5782</v>
      </c>
      <c r="BH121" s="13" t="s">
        <v>3394</v>
      </c>
      <c r="BI121" s="133" t="s">
        <v>5783</v>
      </c>
      <c r="BJ121" s="10"/>
      <c r="BK121" s="10"/>
      <c r="BL121" s="10"/>
      <c r="BM121" s="10"/>
      <c r="BN121" s="10"/>
      <c r="BO121" s="10"/>
      <c r="BP121" s="10"/>
      <c r="BQ121" s="10"/>
      <c r="BR121" s="10"/>
      <c r="BS121" s="27"/>
      <c r="BT121" s="131" t="s">
        <v>3233</v>
      </c>
      <c r="BU121" s="27"/>
      <c r="BV121" s="168"/>
      <c r="BW121" s="169"/>
      <c r="BX121" s="169"/>
      <c r="BY121" s="27"/>
    </row>
    <row r="122" spans="1:78" ht="59.45" customHeight="1" x14ac:dyDescent="0.25">
      <c r="A122" s="13" t="s">
        <v>5114</v>
      </c>
      <c r="B122" s="14" t="s">
        <v>2461</v>
      </c>
      <c r="C122" s="10" t="s">
        <v>938</v>
      </c>
      <c r="D122" s="10"/>
      <c r="E122" s="10" t="s">
        <v>938</v>
      </c>
      <c r="F122" s="10" t="s">
        <v>19</v>
      </c>
      <c r="G122" s="19" t="s">
        <v>2834</v>
      </c>
      <c r="H122" s="13" t="s">
        <v>3124</v>
      </c>
      <c r="I122" s="10" t="s">
        <v>2599</v>
      </c>
      <c r="J122" s="10" t="s">
        <v>2599</v>
      </c>
      <c r="K122" s="20" t="s">
        <v>2462</v>
      </c>
      <c r="L122" s="20" t="s">
        <v>2463</v>
      </c>
      <c r="M122" s="19" t="s">
        <v>1115</v>
      </c>
      <c r="N122" s="19" t="s">
        <v>2652</v>
      </c>
      <c r="O122" s="10" t="s">
        <v>2505</v>
      </c>
      <c r="P122" s="10" t="s">
        <v>2834</v>
      </c>
      <c r="Q122" s="10" t="s">
        <v>2464</v>
      </c>
      <c r="R122" s="6"/>
      <c r="S122" s="20"/>
      <c r="T122" s="19"/>
      <c r="U122" s="10" t="e">
        <v>#N/A</v>
      </c>
      <c r="V122" s="6"/>
      <c r="W122" s="13" t="s">
        <v>2465</v>
      </c>
      <c r="X122" s="10" t="s">
        <v>33</v>
      </c>
      <c r="Y122" s="21">
        <v>43556</v>
      </c>
      <c r="Z122" s="10" t="s">
        <v>2434</v>
      </c>
      <c r="AA122" s="21" t="s">
        <v>2465</v>
      </c>
      <c r="AB122" s="3" t="s">
        <v>2475</v>
      </c>
      <c r="AC122" s="3" t="s">
        <v>3148</v>
      </c>
      <c r="AD122" s="19"/>
      <c r="AE122" s="6"/>
      <c r="AF122" s="19"/>
      <c r="AG122" s="19"/>
      <c r="AH122" s="16" t="s">
        <v>28</v>
      </c>
      <c r="AI122" s="16" t="s">
        <v>27</v>
      </c>
      <c r="AJ122" s="3" t="s">
        <v>3151</v>
      </c>
      <c r="AK122" s="8" t="s">
        <v>3139</v>
      </c>
      <c r="AL122" s="13" t="s">
        <v>4630</v>
      </c>
      <c r="AM122" s="19" t="s">
        <v>2466</v>
      </c>
      <c r="AN122" s="13" t="s">
        <v>4631</v>
      </c>
      <c r="AO122" s="10" t="s">
        <v>3233</v>
      </c>
      <c r="AP122" s="10" t="s">
        <v>966</v>
      </c>
      <c r="AQ122" s="15">
        <v>43311</v>
      </c>
      <c r="AR122" s="10" t="s">
        <v>3397</v>
      </c>
      <c r="AS122" s="10" t="s">
        <v>3233</v>
      </c>
      <c r="AT122" s="19"/>
      <c r="AU122" s="19"/>
      <c r="AV122" s="19"/>
      <c r="AW122" s="19"/>
      <c r="AX122" s="19"/>
      <c r="AY122" s="19"/>
      <c r="AZ122" s="3" t="s">
        <v>963</v>
      </c>
      <c r="BA122" s="13" t="s">
        <v>4632</v>
      </c>
      <c r="BB122" s="15" t="s">
        <v>2466</v>
      </c>
      <c r="BC122" s="3" t="s">
        <v>963</v>
      </c>
      <c r="BD122" s="3"/>
      <c r="BE122" s="10" t="s">
        <v>963</v>
      </c>
      <c r="BF122" s="3" t="s">
        <v>937</v>
      </c>
      <c r="BG122" s="13" t="s">
        <v>4633</v>
      </c>
      <c r="BH122" s="10" t="s">
        <v>3353</v>
      </c>
      <c r="BI122" s="133" t="s">
        <v>963</v>
      </c>
      <c r="BJ122" s="19"/>
      <c r="BK122" s="19"/>
      <c r="BL122" s="19"/>
      <c r="BM122" s="19"/>
      <c r="BN122" s="19"/>
      <c r="BO122" s="19"/>
      <c r="BP122" s="19"/>
      <c r="BQ122" s="19"/>
      <c r="BR122" s="19"/>
      <c r="BS122" s="14"/>
      <c r="BT122" s="131" t="s">
        <v>3233</v>
      </c>
      <c r="BU122" s="14"/>
      <c r="BV122" s="167"/>
      <c r="BW122" s="169"/>
      <c r="BX122" s="169"/>
      <c r="BY122" s="14"/>
    </row>
    <row r="123" spans="1:78" ht="26.25" customHeight="1" x14ac:dyDescent="0.25">
      <c r="A123" s="194"/>
      <c r="B123" s="239" t="s">
        <v>5806</v>
      </c>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1"/>
      <c r="AM123" s="199"/>
      <c r="AN123" s="194"/>
      <c r="AO123" s="195"/>
      <c r="AP123" s="195"/>
      <c r="AQ123" s="203"/>
      <c r="AR123" s="195"/>
      <c r="AS123" s="195"/>
      <c r="AT123" s="199"/>
      <c r="AU123" s="199"/>
      <c r="AV123" s="199"/>
      <c r="AW123" s="199"/>
      <c r="AX123" s="199"/>
      <c r="AY123" s="199"/>
      <c r="AZ123" s="3"/>
      <c r="BA123" s="13"/>
      <c r="BB123" s="15"/>
      <c r="BC123" s="3"/>
      <c r="BD123" s="3"/>
      <c r="BE123" s="10"/>
      <c r="BF123" s="3"/>
      <c r="BG123" s="13"/>
      <c r="BH123" s="10"/>
      <c r="BI123" s="133"/>
      <c r="BJ123" s="19"/>
      <c r="BK123" s="19"/>
      <c r="BL123" s="19"/>
      <c r="BM123" s="19"/>
      <c r="BN123" s="19"/>
      <c r="BO123" s="19"/>
      <c r="BP123" s="19"/>
      <c r="BQ123" s="19"/>
      <c r="BR123" s="19"/>
      <c r="BS123" s="14"/>
      <c r="BT123" s="131"/>
      <c r="BU123" s="14"/>
      <c r="BV123" s="167"/>
      <c r="BW123" s="169"/>
      <c r="BX123" s="169"/>
      <c r="BY123" s="14"/>
    </row>
    <row r="124" spans="1:78" ht="40.15" customHeight="1" x14ac:dyDescent="0.25">
      <c r="A124" s="13" t="s">
        <v>5115</v>
      </c>
      <c r="B124" s="2" t="s">
        <v>389</v>
      </c>
      <c r="C124" s="10"/>
      <c r="D124" s="10" t="s">
        <v>938</v>
      </c>
      <c r="E124" s="10" t="s">
        <v>938</v>
      </c>
      <c r="F124" s="3" t="s">
        <v>19</v>
      </c>
      <c r="G124" s="3" t="s">
        <v>1035</v>
      </c>
      <c r="H124" s="3" t="s">
        <v>390</v>
      </c>
      <c r="I124" s="3" t="s">
        <v>2601</v>
      </c>
      <c r="J124" s="3" t="s">
        <v>5399</v>
      </c>
      <c r="K124" s="4" t="s">
        <v>1626</v>
      </c>
      <c r="L124" s="12" t="s">
        <v>1627</v>
      </c>
      <c r="M124" s="4" t="s">
        <v>1130</v>
      </c>
      <c r="N124" s="4" t="s">
        <v>2652</v>
      </c>
      <c r="O124" s="10" t="s">
        <v>2505</v>
      </c>
      <c r="P124" s="10" t="s">
        <v>2690</v>
      </c>
      <c r="Q124" s="4" t="s">
        <v>1628</v>
      </c>
      <c r="R124" s="6"/>
      <c r="S124" s="4" t="s">
        <v>1629</v>
      </c>
      <c r="T124" s="4" t="s">
        <v>1630</v>
      </c>
      <c r="U124" s="10" t="s">
        <v>2892</v>
      </c>
      <c r="V124" s="6"/>
      <c r="W124" s="7" t="s">
        <v>184</v>
      </c>
      <c r="X124" s="3" t="s">
        <v>33</v>
      </c>
      <c r="Y124" s="7" t="s">
        <v>214</v>
      </c>
      <c r="Z124" s="3" t="s">
        <v>24</v>
      </c>
      <c r="AA124" s="7" t="s">
        <v>214</v>
      </c>
      <c r="AB124" s="3" t="s">
        <v>4695</v>
      </c>
      <c r="AC124" s="3" t="s">
        <v>133</v>
      </c>
      <c r="AD124" s="8" t="s">
        <v>2421</v>
      </c>
      <c r="AE124" s="6"/>
      <c r="AF124" s="7" t="s">
        <v>391</v>
      </c>
      <c r="AG124" s="7" t="s">
        <v>938</v>
      </c>
      <c r="AH124" s="3" t="s">
        <v>27</v>
      </c>
      <c r="AI124" s="3" t="s">
        <v>28</v>
      </c>
      <c r="AJ124" s="3" t="s">
        <v>4700</v>
      </c>
      <c r="AK124" s="3" t="s">
        <v>68</v>
      </c>
      <c r="AL124" s="3" t="s">
        <v>383</v>
      </c>
      <c r="AM124" s="19" t="s">
        <v>2472</v>
      </c>
      <c r="AN124" s="13" t="s">
        <v>3362</v>
      </c>
      <c r="AO124" s="10" t="s">
        <v>3233</v>
      </c>
      <c r="AP124" s="13" t="s">
        <v>4598</v>
      </c>
      <c r="AQ124" s="13" t="s">
        <v>4602</v>
      </c>
      <c r="AR124" s="13" t="s">
        <v>4122</v>
      </c>
      <c r="AS124" s="13" t="s">
        <v>3233</v>
      </c>
      <c r="AT124" s="8"/>
      <c r="AU124" s="8"/>
      <c r="AV124" s="8"/>
      <c r="AW124" s="8"/>
      <c r="AX124" s="13"/>
      <c r="AY124" s="13"/>
      <c r="AZ124" s="8" t="s">
        <v>5498</v>
      </c>
      <c r="BA124" s="21" t="s">
        <v>5499</v>
      </c>
      <c r="BB124" s="21" t="s">
        <v>5500</v>
      </c>
      <c r="BC124" s="3" t="s">
        <v>1080</v>
      </c>
      <c r="BD124" s="3"/>
      <c r="BE124" s="3" t="s">
        <v>963</v>
      </c>
      <c r="BF124" s="3" t="s">
        <v>937</v>
      </c>
      <c r="BG124" s="3" t="s">
        <v>3211</v>
      </c>
      <c r="BH124" s="10" t="s">
        <v>4603</v>
      </c>
      <c r="BI124" s="3" t="s">
        <v>963</v>
      </c>
      <c r="BJ124" s="3" t="s">
        <v>45</v>
      </c>
      <c r="BK124" s="8" t="s">
        <v>3679</v>
      </c>
      <c r="BL124" s="3" t="s">
        <v>3459</v>
      </c>
      <c r="BM124" s="3" t="s">
        <v>21</v>
      </c>
      <c r="BN124" s="3"/>
      <c r="BO124" s="3"/>
      <c r="BP124" s="3" t="s">
        <v>3880</v>
      </c>
      <c r="BQ124" s="8" t="s">
        <v>3357</v>
      </c>
      <c r="BR124" s="3" t="s">
        <v>4604</v>
      </c>
      <c r="BS124" s="26" t="s">
        <v>4605</v>
      </c>
      <c r="BT124" s="131" t="s">
        <v>3233</v>
      </c>
      <c r="BU124" s="26"/>
      <c r="BV124" s="164"/>
      <c r="BW124" s="169"/>
      <c r="BX124" s="169"/>
      <c r="BY124" s="26"/>
    </row>
    <row r="125" spans="1:78" ht="97.15" customHeight="1" x14ac:dyDescent="0.25">
      <c r="A125" s="13" t="s">
        <v>5116</v>
      </c>
      <c r="B125" s="2" t="s">
        <v>88</v>
      </c>
      <c r="C125" s="10"/>
      <c r="D125" s="10" t="s">
        <v>938</v>
      </c>
      <c r="E125" s="10" t="s">
        <v>938</v>
      </c>
      <c r="F125" s="3" t="s">
        <v>19</v>
      </c>
      <c r="G125" s="3" t="s">
        <v>2657</v>
      </c>
      <c r="H125" s="3" t="s">
        <v>89</v>
      </c>
      <c r="I125" s="3" t="s">
        <v>2603</v>
      </c>
      <c r="J125" s="3" t="s">
        <v>953</v>
      </c>
      <c r="K125" s="9" t="s">
        <v>2589</v>
      </c>
      <c r="L125" s="12" t="s">
        <v>1259</v>
      </c>
      <c r="M125" s="4" t="s">
        <v>2588</v>
      </c>
      <c r="N125" s="4" t="s">
        <v>2652</v>
      </c>
      <c r="O125" s="10" t="s">
        <v>2505</v>
      </c>
      <c r="P125" s="10" t="s">
        <v>2657</v>
      </c>
      <c r="Q125" s="4" t="s">
        <v>1388</v>
      </c>
      <c r="R125" s="6"/>
      <c r="S125" s="9" t="s">
        <v>1389</v>
      </c>
      <c r="T125" s="19" t="s">
        <v>1390</v>
      </c>
      <c r="U125" s="10" t="s">
        <v>2848</v>
      </c>
      <c r="V125" s="6"/>
      <c r="W125" s="7" t="s">
        <v>41</v>
      </c>
      <c r="X125" s="3" t="s">
        <v>33</v>
      </c>
      <c r="Y125" s="7" t="s">
        <v>90</v>
      </c>
      <c r="Z125" s="3" t="s">
        <v>24</v>
      </c>
      <c r="AA125" s="7" t="s">
        <v>41</v>
      </c>
      <c r="AB125" s="3" t="s">
        <v>4698</v>
      </c>
      <c r="AC125" s="3" t="s">
        <v>2346</v>
      </c>
      <c r="AD125" s="11" t="s">
        <v>2421</v>
      </c>
      <c r="AE125" s="6"/>
      <c r="AF125" s="7" t="s">
        <v>91</v>
      </c>
      <c r="AG125" s="7" t="s">
        <v>938</v>
      </c>
      <c r="AH125" s="3" t="s">
        <v>27</v>
      </c>
      <c r="AI125" s="3" t="s">
        <v>28</v>
      </c>
      <c r="AJ125" s="3" t="s">
        <v>3151</v>
      </c>
      <c r="AK125" s="8" t="s">
        <v>3139</v>
      </c>
      <c r="AL125" s="8" t="s">
        <v>4527</v>
      </c>
      <c r="AM125" s="8" t="s">
        <v>4528</v>
      </c>
      <c r="AN125" s="13" t="s">
        <v>4529</v>
      </c>
      <c r="AO125" s="10" t="s">
        <v>3233</v>
      </c>
      <c r="AP125" s="8" t="s">
        <v>4530</v>
      </c>
      <c r="AQ125" s="8" t="s">
        <v>4531</v>
      </c>
      <c r="AR125" s="8" t="s">
        <v>4532</v>
      </c>
      <c r="AS125" s="8" t="s">
        <v>3233</v>
      </c>
      <c r="AT125" s="8" t="s">
        <v>3486</v>
      </c>
      <c r="AU125" s="8" t="s">
        <v>2568</v>
      </c>
      <c r="AV125" s="8" t="s">
        <v>3144</v>
      </c>
      <c r="AW125" s="8" t="s">
        <v>3233</v>
      </c>
      <c r="AX125" s="8"/>
      <c r="AY125" s="8"/>
      <c r="AZ125" s="8" t="s">
        <v>5611</v>
      </c>
      <c r="BA125" s="134" t="s">
        <v>5612</v>
      </c>
      <c r="BB125" s="134" t="s">
        <v>5613</v>
      </c>
      <c r="BC125" s="3" t="s">
        <v>3149</v>
      </c>
      <c r="BD125" s="3"/>
      <c r="BE125" s="8" t="s">
        <v>3372</v>
      </c>
      <c r="BF125" s="3" t="s">
        <v>32</v>
      </c>
      <c r="BG125" s="8" t="s">
        <v>4533</v>
      </c>
      <c r="BH125" s="13" t="s">
        <v>4534</v>
      </c>
      <c r="BI125" s="3" t="s">
        <v>32</v>
      </c>
      <c r="BJ125" s="3" t="s">
        <v>45</v>
      </c>
      <c r="BK125" s="8" t="s">
        <v>4535</v>
      </c>
      <c r="BL125" s="3" t="s">
        <v>4536</v>
      </c>
      <c r="BM125" s="3" t="s">
        <v>21</v>
      </c>
      <c r="BN125" s="3"/>
      <c r="BO125" s="3"/>
      <c r="BP125" s="8" t="s">
        <v>4537</v>
      </c>
      <c r="BQ125" s="8" t="s">
        <v>4538</v>
      </c>
      <c r="BR125" s="8" t="s">
        <v>4539</v>
      </c>
      <c r="BS125" s="26" t="s">
        <v>4540</v>
      </c>
      <c r="BT125" s="131" t="s">
        <v>3233</v>
      </c>
      <c r="BU125" s="26"/>
      <c r="BV125" s="164"/>
      <c r="BW125" s="169"/>
      <c r="BX125" s="169"/>
      <c r="BY125" s="26"/>
    </row>
    <row r="126" spans="1:78" ht="57" customHeight="1" x14ac:dyDescent="0.25">
      <c r="A126" s="13" t="s">
        <v>5117</v>
      </c>
      <c r="B126" s="2" t="s">
        <v>182</v>
      </c>
      <c r="C126" s="10"/>
      <c r="D126" s="10" t="s">
        <v>938</v>
      </c>
      <c r="E126" s="10" t="s">
        <v>938</v>
      </c>
      <c r="F126" s="3" t="s">
        <v>19</v>
      </c>
      <c r="G126" s="3" t="s">
        <v>1020</v>
      </c>
      <c r="H126" s="3" t="s">
        <v>183</v>
      </c>
      <c r="I126" s="3" t="s">
        <v>2601</v>
      </c>
      <c r="J126" s="3" t="s">
        <v>948</v>
      </c>
      <c r="K126" s="4" t="s">
        <v>1325</v>
      </c>
      <c r="L126" s="5" t="s">
        <v>1326</v>
      </c>
      <c r="M126" s="4" t="s">
        <v>1130</v>
      </c>
      <c r="N126" s="4" t="s">
        <v>2652</v>
      </c>
      <c r="O126" s="10" t="s">
        <v>2654</v>
      </c>
      <c r="P126" s="10" t="s">
        <v>2678</v>
      </c>
      <c r="Q126" s="4" t="s">
        <v>1327</v>
      </c>
      <c r="R126" s="6"/>
      <c r="S126" s="4" t="s">
        <v>1328</v>
      </c>
      <c r="T126" s="4" t="s">
        <v>21</v>
      </c>
      <c r="U126" s="10" t="s">
        <v>2875</v>
      </c>
      <c r="V126" s="6"/>
      <c r="W126" s="7" t="s">
        <v>184</v>
      </c>
      <c r="X126" s="3" t="s">
        <v>33</v>
      </c>
      <c r="Y126" s="7" t="s">
        <v>185</v>
      </c>
      <c r="Z126" s="3" t="s">
        <v>24</v>
      </c>
      <c r="AA126" s="7" t="s">
        <v>186</v>
      </c>
      <c r="AB126" s="3" t="s">
        <v>4698</v>
      </c>
      <c r="AC126" s="3" t="s">
        <v>2346</v>
      </c>
      <c r="AD126" s="11" t="s">
        <v>4856</v>
      </c>
      <c r="AE126" s="6"/>
      <c r="AF126" s="3" t="s">
        <v>21</v>
      </c>
      <c r="AG126" s="3"/>
      <c r="AH126" s="3" t="s">
        <v>27</v>
      </c>
      <c r="AI126" s="3" t="s">
        <v>28</v>
      </c>
      <c r="AJ126" s="3" t="s">
        <v>3151</v>
      </c>
      <c r="AK126" s="8" t="s">
        <v>3139</v>
      </c>
      <c r="AL126" s="8" t="s">
        <v>3635</v>
      </c>
      <c r="AM126" s="19" t="s">
        <v>2472</v>
      </c>
      <c r="AN126" s="13" t="s">
        <v>4472</v>
      </c>
      <c r="AO126" s="10" t="s">
        <v>3233</v>
      </c>
      <c r="AP126" s="8" t="s">
        <v>4474</v>
      </c>
      <c r="AQ126" s="8" t="s">
        <v>4475</v>
      </c>
      <c r="AR126" s="8" t="s">
        <v>4476</v>
      </c>
      <c r="AS126" s="8" t="s">
        <v>3233</v>
      </c>
      <c r="AT126" s="3"/>
      <c r="AU126" s="3"/>
      <c r="AV126" s="3"/>
      <c r="AW126" s="3"/>
      <c r="AX126" s="3"/>
      <c r="AY126" s="3"/>
      <c r="AZ126" s="3" t="s">
        <v>2417</v>
      </c>
      <c r="BA126" s="44">
        <v>36523</v>
      </c>
      <c r="BB126" s="8" t="s">
        <v>3353</v>
      </c>
      <c r="BC126" s="3" t="s">
        <v>2417</v>
      </c>
      <c r="BD126" s="3"/>
      <c r="BE126" s="3" t="s">
        <v>963</v>
      </c>
      <c r="BF126" s="3" t="s">
        <v>937</v>
      </c>
      <c r="BG126" s="8" t="s">
        <v>3234</v>
      </c>
      <c r="BH126" s="10" t="s">
        <v>3144</v>
      </c>
      <c r="BI126" s="3" t="s">
        <v>963</v>
      </c>
      <c r="BJ126" s="3" t="s">
        <v>45</v>
      </c>
      <c r="BK126" s="8" t="s">
        <v>4175</v>
      </c>
      <c r="BL126" s="3" t="s">
        <v>3459</v>
      </c>
      <c r="BM126" s="3" t="s">
        <v>21</v>
      </c>
      <c r="BN126" s="3"/>
      <c r="BO126" s="3"/>
      <c r="BP126" s="3" t="s">
        <v>4461</v>
      </c>
      <c r="BQ126" s="8" t="s">
        <v>4477</v>
      </c>
      <c r="BR126" s="3" t="s">
        <v>3459</v>
      </c>
      <c r="BS126" s="26" t="s">
        <v>4478</v>
      </c>
      <c r="BT126" s="131" t="s">
        <v>3233</v>
      </c>
      <c r="BU126" s="26"/>
      <c r="BV126" s="164"/>
      <c r="BW126" s="169"/>
      <c r="BX126" s="169"/>
      <c r="BY126" s="26"/>
    </row>
    <row r="127" spans="1:78" ht="68.45" customHeight="1" x14ac:dyDescent="0.25">
      <c r="A127" s="13" t="s">
        <v>5118</v>
      </c>
      <c r="B127" s="2" t="s">
        <v>441</v>
      </c>
      <c r="C127" s="6"/>
      <c r="D127" s="10"/>
      <c r="E127" s="10" t="s">
        <v>3233</v>
      </c>
      <c r="F127" s="3" t="s">
        <v>52</v>
      </c>
      <c r="G127" s="3" t="s">
        <v>993</v>
      </c>
      <c r="H127" s="3" t="s">
        <v>442</v>
      </c>
      <c r="I127" s="3" t="s">
        <v>5796</v>
      </c>
      <c r="J127" s="3" t="s">
        <v>948</v>
      </c>
      <c r="K127" s="4" t="s">
        <v>2286</v>
      </c>
      <c r="L127" s="5" t="s">
        <v>2287</v>
      </c>
      <c r="M127" s="4" t="s">
        <v>1115</v>
      </c>
      <c r="N127" s="4" t="s">
        <v>2652</v>
      </c>
      <c r="O127" s="10" t="s">
        <v>2505</v>
      </c>
      <c r="P127" s="10" t="s">
        <v>993</v>
      </c>
      <c r="Q127" s="4" t="s">
        <v>2288</v>
      </c>
      <c r="R127" s="6"/>
      <c r="S127" s="4" t="s">
        <v>2289</v>
      </c>
      <c r="T127" s="4" t="s">
        <v>2290</v>
      </c>
      <c r="U127" s="10" t="s">
        <v>2879</v>
      </c>
      <c r="V127" s="6"/>
      <c r="W127" s="7" t="s">
        <v>168</v>
      </c>
      <c r="X127" s="3" t="s">
        <v>33</v>
      </c>
      <c r="Y127" s="7" t="s">
        <v>168</v>
      </c>
      <c r="Z127" s="3" t="s">
        <v>24</v>
      </c>
      <c r="AA127" s="7" t="s">
        <v>168</v>
      </c>
      <c r="AB127" s="3" t="s">
        <v>3146</v>
      </c>
      <c r="AC127" s="3" t="s">
        <v>3145</v>
      </c>
      <c r="AD127" s="3" t="s">
        <v>21</v>
      </c>
      <c r="AE127" s="6"/>
      <c r="AF127" s="7" t="s">
        <v>102</v>
      </c>
      <c r="AG127" s="7" t="s">
        <v>938</v>
      </c>
      <c r="AH127" s="3" t="s">
        <v>27</v>
      </c>
      <c r="AI127" s="3" t="s">
        <v>28</v>
      </c>
      <c r="AJ127" s="3" t="s">
        <v>4700</v>
      </c>
      <c r="AK127" s="8" t="s">
        <v>2644</v>
      </c>
      <c r="AL127" s="8" t="s">
        <v>4464</v>
      </c>
      <c r="AM127" s="8" t="s">
        <v>4465</v>
      </c>
      <c r="AN127" s="13" t="s">
        <v>4466</v>
      </c>
      <c r="AO127" s="13" t="s">
        <v>4440</v>
      </c>
      <c r="AP127" s="8" t="s">
        <v>2488</v>
      </c>
      <c r="AQ127" s="13" t="s">
        <v>4467</v>
      </c>
      <c r="AR127" s="3" t="s">
        <v>2472</v>
      </c>
      <c r="AS127" s="3"/>
      <c r="AT127" s="10"/>
      <c r="AU127" s="10"/>
      <c r="AV127" s="10"/>
      <c r="AW127" s="10"/>
      <c r="AX127" s="10"/>
      <c r="AY127" s="10"/>
      <c r="AZ127" s="3" t="s">
        <v>2417</v>
      </c>
      <c r="BA127" s="44">
        <v>38244</v>
      </c>
      <c r="BB127" s="10" t="s">
        <v>3356</v>
      </c>
      <c r="BC127" s="3" t="s">
        <v>2417</v>
      </c>
      <c r="BD127" s="3"/>
      <c r="BE127" s="3" t="s">
        <v>963</v>
      </c>
      <c r="BF127" s="3" t="s">
        <v>937</v>
      </c>
      <c r="BG127" s="13" t="s">
        <v>4129</v>
      </c>
      <c r="BH127" s="10" t="s">
        <v>3144</v>
      </c>
      <c r="BI127" s="3" t="s">
        <v>963</v>
      </c>
      <c r="BJ127" s="3" t="s">
        <v>45</v>
      </c>
      <c r="BK127" s="8" t="s">
        <v>3679</v>
      </c>
      <c r="BL127" s="3" t="s">
        <v>3459</v>
      </c>
      <c r="BM127" s="3" t="s">
        <v>2345</v>
      </c>
      <c r="BN127" s="8" t="s">
        <v>4469</v>
      </c>
      <c r="BO127" s="3" t="s">
        <v>4470</v>
      </c>
      <c r="BP127" s="3" t="s">
        <v>21</v>
      </c>
      <c r="BQ127" s="3"/>
      <c r="BR127" s="3"/>
      <c r="BS127" s="27" t="s">
        <v>4471</v>
      </c>
      <c r="BT127" s="131" t="s">
        <v>3233</v>
      </c>
      <c r="BU127" s="27"/>
      <c r="BV127" s="168"/>
      <c r="BW127" s="169"/>
      <c r="BX127" s="169"/>
      <c r="BY127" s="27"/>
    </row>
    <row r="128" spans="1:78" ht="49.9" customHeight="1" x14ac:dyDescent="0.25">
      <c r="A128" s="13" t="s">
        <v>5119</v>
      </c>
      <c r="B128" s="2" t="s">
        <v>113</v>
      </c>
      <c r="C128" s="10"/>
      <c r="D128" s="10" t="s">
        <v>938</v>
      </c>
      <c r="E128" s="10" t="s">
        <v>938</v>
      </c>
      <c r="F128" s="3" t="s">
        <v>19</v>
      </c>
      <c r="G128" s="3" t="s">
        <v>980</v>
      </c>
      <c r="H128" s="3" t="s">
        <v>114</v>
      </c>
      <c r="I128" s="3" t="s">
        <v>944</v>
      </c>
      <c r="J128" s="3" t="s">
        <v>2600</v>
      </c>
      <c r="K128" s="9" t="s">
        <v>1253</v>
      </c>
      <c r="L128" s="12" t="s">
        <v>1254</v>
      </c>
      <c r="M128" s="4" t="s">
        <v>1116</v>
      </c>
      <c r="N128" s="4" t="s">
        <v>2652</v>
      </c>
      <c r="O128" s="10" t="s">
        <v>2505</v>
      </c>
      <c r="P128" s="10" t="s">
        <v>2682</v>
      </c>
      <c r="Q128" s="4" t="s">
        <v>1255</v>
      </c>
      <c r="R128" s="6"/>
      <c r="S128" s="4" t="s">
        <v>1256</v>
      </c>
      <c r="T128" s="4" t="s">
        <v>1257</v>
      </c>
      <c r="U128" s="10" t="s">
        <v>3092</v>
      </c>
      <c r="V128" s="6"/>
      <c r="W128" s="7" t="s">
        <v>116</v>
      </c>
      <c r="X128" s="3" t="s">
        <v>33</v>
      </c>
      <c r="Y128" s="7" t="s">
        <v>117</v>
      </c>
      <c r="Z128" s="3" t="s">
        <v>86</v>
      </c>
      <c r="AA128" s="7" t="s">
        <v>105</v>
      </c>
      <c r="AB128" s="3" t="s">
        <v>4699</v>
      </c>
      <c r="AC128" s="3" t="s">
        <v>80</v>
      </c>
      <c r="AD128" s="7" t="s">
        <v>90</v>
      </c>
      <c r="AE128" s="6"/>
      <c r="AF128" s="7" t="s">
        <v>118</v>
      </c>
      <c r="AG128" s="7" t="s">
        <v>938</v>
      </c>
      <c r="AH128" s="3" t="s">
        <v>27</v>
      </c>
      <c r="AI128" s="3" t="s">
        <v>28</v>
      </c>
      <c r="AJ128" s="3" t="s">
        <v>3151</v>
      </c>
      <c r="AK128" s="8" t="s">
        <v>3139</v>
      </c>
      <c r="AL128" s="8" t="s">
        <v>3168</v>
      </c>
      <c r="AM128" s="8" t="s">
        <v>4493</v>
      </c>
      <c r="AN128" s="13" t="s">
        <v>4494</v>
      </c>
      <c r="AO128" s="10" t="s">
        <v>3233</v>
      </c>
      <c r="AP128" s="8" t="s">
        <v>2480</v>
      </c>
      <c r="AQ128" s="8" t="s">
        <v>4495</v>
      </c>
      <c r="AR128" s="3" t="s">
        <v>2472</v>
      </c>
      <c r="AS128" s="3" t="s">
        <v>3233</v>
      </c>
      <c r="AT128" s="3"/>
      <c r="AU128" s="3"/>
      <c r="AV128" s="3"/>
      <c r="AW128" s="3"/>
      <c r="AX128" s="3"/>
      <c r="AY128" s="3"/>
      <c r="AZ128" s="3" t="s">
        <v>68</v>
      </c>
      <c r="BA128" s="13" t="s">
        <v>5339</v>
      </c>
      <c r="BB128" s="44" t="s">
        <v>4496</v>
      </c>
      <c r="BC128" s="3" t="s">
        <v>4700</v>
      </c>
      <c r="BD128" s="3"/>
      <c r="BE128" s="3" t="s">
        <v>32</v>
      </c>
      <c r="BF128" s="3" t="s">
        <v>32</v>
      </c>
      <c r="BG128" s="3" t="s">
        <v>3223</v>
      </c>
      <c r="BH128" s="10" t="s">
        <v>3813</v>
      </c>
      <c r="BI128" s="3" t="s">
        <v>32</v>
      </c>
      <c r="BJ128" s="3" t="s">
        <v>45</v>
      </c>
      <c r="BK128" s="8" t="s">
        <v>4175</v>
      </c>
      <c r="BL128" s="3" t="s">
        <v>3459</v>
      </c>
      <c r="BM128" s="3" t="s">
        <v>21</v>
      </c>
      <c r="BN128" s="3"/>
      <c r="BO128" s="3"/>
      <c r="BP128" s="3" t="s">
        <v>37</v>
      </c>
      <c r="BQ128" s="8" t="s">
        <v>3814</v>
      </c>
      <c r="BR128" s="3" t="s">
        <v>3813</v>
      </c>
      <c r="BS128" s="26" t="s">
        <v>4497</v>
      </c>
      <c r="BT128" s="131" t="s">
        <v>3233</v>
      </c>
      <c r="BU128" s="175" t="s">
        <v>938</v>
      </c>
      <c r="BV128" s="177"/>
      <c r="BW128" s="173" t="s">
        <v>5741</v>
      </c>
      <c r="BX128" s="173" t="s">
        <v>5700</v>
      </c>
      <c r="BY128" s="26"/>
      <c r="BZ128" s="174">
        <v>3</v>
      </c>
    </row>
    <row r="129" spans="1:78" ht="40.15" customHeight="1" x14ac:dyDescent="0.25">
      <c r="A129" s="13" t="s">
        <v>5120</v>
      </c>
      <c r="B129" s="2" t="s">
        <v>399</v>
      </c>
      <c r="C129" s="6"/>
      <c r="D129" s="6"/>
      <c r="E129" s="6" t="s">
        <v>3233</v>
      </c>
      <c r="F129" s="3" t="s">
        <v>19</v>
      </c>
      <c r="G129" s="3" t="s">
        <v>1069</v>
      </c>
      <c r="H129" s="3" t="s">
        <v>400</v>
      </c>
      <c r="I129" s="3" t="s">
        <v>2603</v>
      </c>
      <c r="J129" s="3" t="s">
        <v>2600</v>
      </c>
      <c r="K129" s="4" t="s">
        <v>1891</v>
      </c>
      <c r="L129" s="5" t="s">
        <v>1892</v>
      </c>
      <c r="M129" s="4" t="s">
        <v>1115</v>
      </c>
      <c r="N129" s="4" t="s">
        <v>2652</v>
      </c>
      <c r="O129" s="10" t="s">
        <v>2655</v>
      </c>
      <c r="P129" s="10" t="s">
        <v>2835</v>
      </c>
      <c r="Q129" s="4" t="s">
        <v>1893</v>
      </c>
      <c r="R129" s="6"/>
      <c r="S129" s="9" t="s">
        <v>1894</v>
      </c>
      <c r="T129" s="4" t="s">
        <v>21</v>
      </c>
      <c r="U129" s="10" t="s">
        <v>3093</v>
      </c>
      <c r="V129" s="6"/>
      <c r="W129" s="7" t="s">
        <v>214</v>
      </c>
      <c r="X129" s="3" t="s">
        <v>33</v>
      </c>
      <c r="Y129" s="7" t="s">
        <v>214</v>
      </c>
      <c r="Z129" s="3" t="s">
        <v>24</v>
      </c>
      <c r="AA129" s="7" t="s">
        <v>401</v>
      </c>
      <c r="AB129" s="3" t="s">
        <v>3146</v>
      </c>
      <c r="AC129" s="3" t="s">
        <v>3145</v>
      </c>
      <c r="AD129" s="3" t="s">
        <v>21</v>
      </c>
      <c r="AE129" s="6"/>
      <c r="AF129" s="3" t="s">
        <v>21</v>
      </c>
      <c r="AG129" s="3"/>
      <c r="AH129" s="3" t="s">
        <v>27</v>
      </c>
      <c r="AI129" s="3" t="s">
        <v>28</v>
      </c>
      <c r="AJ129" s="3" t="s">
        <v>4700</v>
      </c>
      <c r="AK129" s="3" t="s">
        <v>68</v>
      </c>
      <c r="AL129" s="3" t="s">
        <v>402</v>
      </c>
      <c r="AM129" s="3" t="s">
        <v>3522</v>
      </c>
      <c r="AN129" s="13" t="s">
        <v>5335</v>
      </c>
      <c r="AO129" s="10" t="s">
        <v>5533</v>
      </c>
      <c r="AP129" s="10" t="s">
        <v>5336</v>
      </c>
      <c r="AQ129" s="13" t="s">
        <v>5337</v>
      </c>
      <c r="AR129" s="10" t="s">
        <v>2472</v>
      </c>
      <c r="AS129" s="10"/>
      <c r="AT129" s="10"/>
      <c r="AU129" s="10"/>
      <c r="AV129" s="10"/>
      <c r="AW129" s="10"/>
      <c r="AX129" s="10"/>
      <c r="AY129" s="10"/>
      <c r="AZ129" s="10" t="s">
        <v>2610</v>
      </c>
      <c r="BA129" s="13" t="s">
        <v>106</v>
      </c>
      <c r="BB129" s="10" t="s">
        <v>3336</v>
      </c>
      <c r="BC129" s="10" t="s">
        <v>2417</v>
      </c>
      <c r="BD129" s="3"/>
      <c r="BE129" s="10" t="s">
        <v>963</v>
      </c>
      <c r="BF129" s="3" t="s">
        <v>937</v>
      </c>
      <c r="BG129" s="129" t="s">
        <v>4712</v>
      </c>
      <c r="BH129" s="130" t="s">
        <v>3144</v>
      </c>
      <c r="BI129" s="3" t="s">
        <v>963</v>
      </c>
      <c r="BJ129" s="3" t="s">
        <v>21</v>
      </c>
      <c r="BK129" s="3"/>
      <c r="BL129" s="3"/>
      <c r="BM129" s="3" t="s">
        <v>2345</v>
      </c>
      <c r="BN129" s="8" t="s">
        <v>4995</v>
      </c>
      <c r="BO129" s="3" t="s">
        <v>4470</v>
      </c>
      <c r="BP129" s="3" t="s">
        <v>21</v>
      </c>
      <c r="BQ129" s="3"/>
      <c r="BR129" s="3"/>
      <c r="BS129" s="27" t="s">
        <v>5338</v>
      </c>
      <c r="BT129" s="131" t="s">
        <v>938</v>
      </c>
      <c r="BU129" s="27"/>
      <c r="BV129" s="168"/>
      <c r="BW129" s="169"/>
      <c r="BX129" s="169"/>
      <c r="BY129" s="27"/>
    </row>
    <row r="130" spans="1:78" ht="91.15" customHeight="1" x14ac:dyDescent="0.25">
      <c r="A130" s="13" t="s">
        <v>5121</v>
      </c>
      <c r="B130" s="2" t="s">
        <v>344</v>
      </c>
      <c r="C130" s="10"/>
      <c r="D130" s="10"/>
      <c r="E130" s="10" t="s">
        <v>3233</v>
      </c>
      <c r="F130" s="3" t="s">
        <v>52</v>
      </c>
      <c r="G130" s="3" t="s">
        <v>985</v>
      </c>
      <c r="H130" s="3" t="s">
        <v>345</v>
      </c>
      <c r="I130" s="3" t="s">
        <v>2603</v>
      </c>
      <c r="J130" s="3" t="s">
        <v>951</v>
      </c>
      <c r="K130" s="4" t="s">
        <v>1855</v>
      </c>
      <c r="L130" s="5" t="s">
        <v>1846</v>
      </c>
      <c r="M130" s="4" t="s">
        <v>1116</v>
      </c>
      <c r="N130" s="4" t="s">
        <v>2652</v>
      </c>
      <c r="O130" s="10" t="s">
        <v>2505</v>
      </c>
      <c r="P130" s="10" t="s">
        <v>2712</v>
      </c>
      <c r="Q130" s="4" t="s">
        <v>1856</v>
      </c>
      <c r="R130" s="6"/>
      <c r="S130" s="4" t="s">
        <v>1857</v>
      </c>
      <c r="T130" s="4" t="s">
        <v>1858</v>
      </c>
      <c r="U130" s="10" t="e">
        <v>#N/A</v>
      </c>
      <c r="V130" s="6"/>
      <c r="W130" s="7" t="s">
        <v>105</v>
      </c>
      <c r="X130" s="3" t="s">
        <v>33</v>
      </c>
      <c r="Y130" s="7" t="s">
        <v>346</v>
      </c>
      <c r="Z130" s="3" t="s">
        <v>86</v>
      </c>
      <c r="AA130" s="7" t="s">
        <v>347</v>
      </c>
      <c r="AB130" s="3" t="s">
        <v>3146</v>
      </c>
      <c r="AC130" s="3" t="s">
        <v>3145</v>
      </c>
      <c r="AD130" s="3" t="s">
        <v>21</v>
      </c>
      <c r="AE130" s="6"/>
      <c r="AF130" s="3" t="s">
        <v>21</v>
      </c>
      <c r="AG130" s="3"/>
      <c r="AH130" s="3" t="s">
        <v>27</v>
      </c>
      <c r="AI130" s="3" t="s">
        <v>28</v>
      </c>
      <c r="AJ130" s="3" t="s">
        <v>4700</v>
      </c>
      <c r="AK130" s="3" t="s">
        <v>68</v>
      </c>
      <c r="AL130" s="3" t="s">
        <v>4634</v>
      </c>
      <c r="AM130" s="3" t="s">
        <v>3647</v>
      </c>
      <c r="AN130" s="13" t="s">
        <v>3690</v>
      </c>
      <c r="AO130" s="10" t="s">
        <v>3233</v>
      </c>
      <c r="AP130" s="3" t="s">
        <v>2494</v>
      </c>
      <c r="AQ130" s="8" t="s">
        <v>4635</v>
      </c>
      <c r="AR130" s="3" t="s">
        <v>4636</v>
      </c>
      <c r="AS130" s="3"/>
      <c r="AT130" s="8" t="s">
        <v>4637</v>
      </c>
      <c r="AU130" s="8" t="s">
        <v>4638</v>
      </c>
      <c r="AV130" s="8" t="s">
        <v>4639</v>
      </c>
      <c r="AW130" s="8" t="s">
        <v>3233</v>
      </c>
      <c r="AX130" s="8"/>
      <c r="AY130" s="8" t="s">
        <v>3233</v>
      </c>
      <c r="AZ130" s="3" t="s">
        <v>963</v>
      </c>
      <c r="BA130" s="44">
        <v>42676</v>
      </c>
      <c r="BB130" s="44" t="s">
        <v>4640</v>
      </c>
      <c r="BC130" s="3" t="s">
        <v>963</v>
      </c>
      <c r="BD130" s="3"/>
      <c r="BE130" s="3" t="s">
        <v>2367</v>
      </c>
      <c r="BF130" s="3" t="s">
        <v>32</v>
      </c>
      <c r="BG130" s="3" t="s">
        <v>3201</v>
      </c>
      <c r="BH130" s="10" t="s">
        <v>3591</v>
      </c>
      <c r="BI130" s="133" t="s">
        <v>2367</v>
      </c>
      <c r="BJ130" s="3" t="s">
        <v>97</v>
      </c>
      <c r="BK130" s="8" t="s">
        <v>4736</v>
      </c>
      <c r="BL130" s="3" t="s">
        <v>3494</v>
      </c>
      <c r="BM130" s="3" t="s">
        <v>21</v>
      </c>
      <c r="BN130" s="3"/>
      <c r="BO130" s="3"/>
      <c r="BP130" s="3" t="s">
        <v>4643</v>
      </c>
      <c r="BQ130" s="8" t="s">
        <v>4641</v>
      </c>
      <c r="BR130" s="3" t="s">
        <v>4642</v>
      </c>
      <c r="BS130" s="26" t="s">
        <v>4644</v>
      </c>
      <c r="BT130" s="131" t="s">
        <v>938</v>
      </c>
      <c r="BU130" s="26"/>
      <c r="BV130" s="164"/>
      <c r="BW130" s="169"/>
      <c r="BX130" s="169"/>
      <c r="BY130" s="26"/>
    </row>
    <row r="131" spans="1:78" ht="78.599999999999994" customHeight="1" x14ac:dyDescent="0.25">
      <c r="A131" s="13" t="s">
        <v>5122</v>
      </c>
      <c r="B131" s="2" t="s">
        <v>509</v>
      </c>
      <c r="C131" s="10"/>
      <c r="D131" s="10" t="s">
        <v>938</v>
      </c>
      <c r="E131" s="10" t="s">
        <v>938</v>
      </c>
      <c r="F131" s="3" t="s">
        <v>19</v>
      </c>
      <c r="G131" s="3" t="s">
        <v>979</v>
      </c>
      <c r="H131" s="3" t="s">
        <v>510</v>
      </c>
      <c r="I131" s="3" t="s">
        <v>944</v>
      </c>
      <c r="J131" s="3" t="s">
        <v>1109</v>
      </c>
      <c r="K131" s="4" t="s">
        <v>1586</v>
      </c>
      <c r="L131" s="12" t="s">
        <v>1587</v>
      </c>
      <c r="M131" s="4" t="s">
        <v>1116</v>
      </c>
      <c r="N131" s="4" t="s">
        <v>2652</v>
      </c>
      <c r="O131" s="10" t="s">
        <v>2505</v>
      </c>
      <c r="P131" s="10" t="s">
        <v>2839</v>
      </c>
      <c r="Q131" s="4" t="s">
        <v>1588</v>
      </c>
      <c r="R131" s="6"/>
      <c r="S131" s="4" t="s">
        <v>1589</v>
      </c>
      <c r="T131" s="19" t="s">
        <v>1590</v>
      </c>
      <c r="U131" s="10" t="s">
        <v>3101</v>
      </c>
      <c r="V131" s="6"/>
      <c r="W131" s="7" t="s">
        <v>210</v>
      </c>
      <c r="X131" s="3" t="s">
        <v>33</v>
      </c>
      <c r="Y131" s="7" t="s">
        <v>210</v>
      </c>
      <c r="Z131" s="3" t="s">
        <v>86</v>
      </c>
      <c r="AA131" s="7" t="s">
        <v>210</v>
      </c>
      <c r="AB131" s="3" t="s">
        <v>4699</v>
      </c>
      <c r="AC131" s="3" t="s">
        <v>80</v>
      </c>
      <c r="AD131" s="8" t="s">
        <v>2649</v>
      </c>
      <c r="AE131" s="25" t="s">
        <v>511</v>
      </c>
      <c r="AF131" s="7">
        <v>42726</v>
      </c>
      <c r="AG131" s="7" t="s">
        <v>938</v>
      </c>
      <c r="AH131" s="3" t="s">
        <v>27</v>
      </c>
      <c r="AI131" s="3" t="s">
        <v>28</v>
      </c>
      <c r="AJ131" s="3" t="s">
        <v>3151</v>
      </c>
      <c r="AK131" s="8" t="s">
        <v>3139</v>
      </c>
      <c r="AL131" s="8" t="s">
        <v>4519</v>
      </c>
      <c r="AM131" s="8" t="s">
        <v>4520</v>
      </c>
      <c r="AN131" s="13" t="s">
        <v>4521</v>
      </c>
      <c r="AO131" s="13" t="s">
        <v>3817</v>
      </c>
      <c r="AP131" s="8" t="s">
        <v>4522</v>
      </c>
      <c r="AQ131" s="8" t="s">
        <v>4523</v>
      </c>
      <c r="AR131" s="8" t="s">
        <v>4524</v>
      </c>
      <c r="AS131" s="8" t="s">
        <v>3233</v>
      </c>
      <c r="AT131" s="3"/>
      <c r="AU131" s="3"/>
      <c r="AV131" s="3"/>
      <c r="AW131" s="3"/>
      <c r="AX131" s="3"/>
      <c r="AY131" s="3"/>
      <c r="AZ131" s="3" t="s">
        <v>35</v>
      </c>
      <c r="BA131" s="13" t="s">
        <v>4866</v>
      </c>
      <c r="BB131" s="44" t="s">
        <v>4525</v>
      </c>
      <c r="BC131" s="3" t="s">
        <v>3151</v>
      </c>
      <c r="BD131" s="3"/>
      <c r="BE131" s="3" t="s">
        <v>32</v>
      </c>
      <c r="BF131" s="3" t="s">
        <v>32</v>
      </c>
      <c r="BG131" s="3" t="s">
        <v>3224</v>
      </c>
      <c r="BH131" s="44" t="s">
        <v>4525</v>
      </c>
      <c r="BI131" s="133" t="s">
        <v>32</v>
      </c>
      <c r="BJ131" s="3" t="s">
        <v>45</v>
      </c>
      <c r="BK131" s="8" t="s">
        <v>3458</v>
      </c>
      <c r="BL131" s="3" t="s">
        <v>3459</v>
      </c>
      <c r="BM131" s="3" t="s">
        <v>21</v>
      </c>
      <c r="BN131" s="3"/>
      <c r="BO131" s="3"/>
      <c r="BP131" s="3" t="s">
        <v>46</v>
      </c>
      <c r="BQ131" s="8" t="s">
        <v>3770</v>
      </c>
      <c r="BR131" s="3" t="s">
        <v>4518</v>
      </c>
      <c r="BS131" s="26" t="s">
        <v>4526</v>
      </c>
      <c r="BT131" s="131" t="s">
        <v>3233</v>
      </c>
      <c r="BU131" s="170" t="s">
        <v>938</v>
      </c>
      <c r="BV131" s="171"/>
      <c r="BW131" s="173" t="s">
        <v>5742</v>
      </c>
      <c r="BX131" s="173" t="s">
        <v>5700</v>
      </c>
      <c r="BY131" s="26"/>
      <c r="BZ131" s="174">
        <v>3</v>
      </c>
    </row>
    <row r="132" spans="1:78" ht="101.45" customHeight="1" x14ac:dyDescent="0.25">
      <c r="A132" s="13" t="s">
        <v>5123</v>
      </c>
      <c r="B132" s="2" t="s">
        <v>18</v>
      </c>
      <c r="C132" s="10"/>
      <c r="D132" s="10" t="s">
        <v>938</v>
      </c>
      <c r="E132" s="10" t="s">
        <v>938</v>
      </c>
      <c r="F132" s="3" t="s">
        <v>19</v>
      </c>
      <c r="G132" s="3" t="s">
        <v>2657</v>
      </c>
      <c r="H132" s="3" t="s">
        <v>20</v>
      </c>
      <c r="I132" s="3" t="s">
        <v>2603</v>
      </c>
      <c r="J132" s="3" t="s">
        <v>25</v>
      </c>
      <c r="K132" s="4" t="s">
        <v>1973</v>
      </c>
      <c r="L132" s="5" t="s">
        <v>1974</v>
      </c>
      <c r="M132" s="4" t="s">
        <v>1116</v>
      </c>
      <c r="N132" s="4" t="s">
        <v>2652</v>
      </c>
      <c r="O132" s="10" t="s">
        <v>2505</v>
      </c>
      <c r="P132" s="10" t="s">
        <v>2657</v>
      </c>
      <c r="Q132" s="4" t="s">
        <v>1975</v>
      </c>
      <c r="R132" s="6"/>
      <c r="S132" s="4" t="s">
        <v>1976</v>
      </c>
      <c r="T132" s="19" t="s">
        <v>1977</v>
      </c>
      <c r="U132" s="10" t="s">
        <v>2844</v>
      </c>
      <c r="V132" s="6"/>
      <c r="W132" s="7" t="s">
        <v>22</v>
      </c>
      <c r="X132" s="3" t="s">
        <v>33</v>
      </c>
      <c r="Y132" s="7" t="s">
        <v>23</v>
      </c>
      <c r="Z132" s="3" t="s">
        <v>24</v>
      </c>
      <c r="AA132" s="7" t="s">
        <v>22</v>
      </c>
      <c r="AB132" s="3" t="s">
        <v>4692</v>
      </c>
      <c r="AC132" s="3" t="s">
        <v>25</v>
      </c>
      <c r="AD132" s="7" t="s">
        <v>23</v>
      </c>
      <c r="AE132" s="6"/>
      <c r="AF132" s="7" t="s">
        <v>26</v>
      </c>
      <c r="AG132" s="7" t="s">
        <v>938</v>
      </c>
      <c r="AH132" s="3" t="s">
        <v>27</v>
      </c>
      <c r="AI132" s="3" t="s">
        <v>28</v>
      </c>
      <c r="AJ132" s="3" t="s">
        <v>3130</v>
      </c>
      <c r="AK132" s="8" t="s">
        <v>3258</v>
      </c>
      <c r="AL132" s="8" t="s">
        <v>5383</v>
      </c>
      <c r="AM132" s="8" t="s">
        <v>5384</v>
      </c>
      <c r="AN132" s="13" t="s">
        <v>5385</v>
      </c>
      <c r="AO132" s="10"/>
      <c r="AP132" s="8" t="s">
        <v>3160</v>
      </c>
      <c r="AQ132" s="8"/>
      <c r="AR132" s="8"/>
      <c r="AS132" s="8" t="s">
        <v>3233</v>
      </c>
      <c r="AT132" s="3"/>
      <c r="AU132" s="3"/>
      <c r="AV132" s="3"/>
      <c r="AW132" s="3"/>
      <c r="AX132" s="3"/>
      <c r="AY132" s="3"/>
      <c r="AZ132" s="3" t="s">
        <v>2417</v>
      </c>
      <c r="BA132" s="134" t="s">
        <v>5609</v>
      </c>
      <c r="BB132" s="44" t="s">
        <v>5386</v>
      </c>
      <c r="BC132" s="3" t="s">
        <v>2417</v>
      </c>
      <c r="BD132" s="3"/>
      <c r="BE132" s="8" t="s">
        <v>4859</v>
      </c>
      <c r="BF132" s="3" t="s">
        <v>3152</v>
      </c>
      <c r="BG132" s="8" t="s">
        <v>4860</v>
      </c>
      <c r="BH132" s="13" t="s">
        <v>5387</v>
      </c>
      <c r="BI132" s="133" t="s">
        <v>4700</v>
      </c>
      <c r="BJ132" s="3" t="s">
        <v>30</v>
      </c>
      <c r="BK132" s="8" t="s">
        <v>5388</v>
      </c>
      <c r="BL132" s="3" t="s">
        <v>4482</v>
      </c>
      <c r="BM132" s="3" t="s">
        <v>3159</v>
      </c>
      <c r="BN132" s="3"/>
      <c r="BO132" s="3"/>
      <c r="BP132" s="3" t="s">
        <v>2420</v>
      </c>
      <c r="BQ132" s="8" t="s">
        <v>5389</v>
      </c>
      <c r="BR132" s="3" t="s">
        <v>5390</v>
      </c>
      <c r="BS132" s="26" t="s">
        <v>5391</v>
      </c>
      <c r="BT132" s="131" t="s">
        <v>3233</v>
      </c>
      <c r="BU132" s="26"/>
      <c r="BV132" s="164"/>
      <c r="BW132" s="169"/>
      <c r="BX132" s="169"/>
      <c r="BY132" s="26"/>
    </row>
    <row r="133" spans="1:78" ht="69.599999999999994" customHeight="1" x14ac:dyDescent="0.25">
      <c r="A133" s="13" t="s">
        <v>5124</v>
      </c>
      <c r="B133" s="2" t="s">
        <v>98</v>
      </c>
      <c r="C133" s="10"/>
      <c r="D133" s="10" t="s">
        <v>938</v>
      </c>
      <c r="E133" s="10" t="s">
        <v>938</v>
      </c>
      <c r="F133" s="3" t="s">
        <v>19</v>
      </c>
      <c r="G133" s="3" t="s">
        <v>1005</v>
      </c>
      <c r="H133" s="3" t="s">
        <v>99</v>
      </c>
      <c r="I133" s="3" t="s">
        <v>2603</v>
      </c>
      <c r="J133" s="3" t="s">
        <v>34</v>
      </c>
      <c r="K133" s="4" t="s">
        <v>1153</v>
      </c>
      <c r="L133" s="5" t="s">
        <v>100</v>
      </c>
      <c r="M133" s="4" t="s">
        <v>1116</v>
      </c>
      <c r="N133" s="4" t="s">
        <v>2652</v>
      </c>
      <c r="O133" s="10" t="s">
        <v>2505</v>
      </c>
      <c r="P133" s="10" t="s">
        <v>2660</v>
      </c>
      <c r="Q133" s="4" t="s">
        <v>1154</v>
      </c>
      <c r="R133" s="6"/>
      <c r="S133" s="9" t="s">
        <v>1155</v>
      </c>
      <c r="T133" s="4" t="s">
        <v>21</v>
      </c>
      <c r="U133" s="10" t="s">
        <v>2847</v>
      </c>
      <c r="V133" s="6"/>
      <c r="W133" s="7" t="s">
        <v>101</v>
      </c>
      <c r="X133" s="3" t="s">
        <v>33</v>
      </c>
      <c r="Y133" s="7" t="s">
        <v>85</v>
      </c>
      <c r="Z133" s="3" t="s">
        <v>24</v>
      </c>
      <c r="AA133" s="7" t="s">
        <v>101</v>
      </c>
      <c r="AB133" s="8" t="s">
        <v>4693</v>
      </c>
      <c r="AC133" s="8" t="s">
        <v>34</v>
      </c>
      <c r="AD133" s="11" t="s">
        <v>2637</v>
      </c>
      <c r="AE133" s="13" t="s">
        <v>102</v>
      </c>
      <c r="AF133" s="11" t="s">
        <v>2506</v>
      </c>
      <c r="AG133" s="7" t="s">
        <v>938</v>
      </c>
      <c r="AH133" s="3" t="s">
        <v>27</v>
      </c>
      <c r="AI133" s="3" t="s">
        <v>28</v>
      </c>
      <c r="AJ133" s="3" t="s">
        <v>3151</v>
      </c>
      <c r="AK133" s="8" t="s">
        <v>3139</v>
      </c>
      <c r="AL133" s="8" t="s">
        <v>4541</v>
      </c>
      <c r="AM133" s="8" t="s">
        <v>3647</v>
      </c>
      <c r="AN133" s="13" t="s">
        <v>4542</v>
      </c>
      <c r="AO133" s="10" t="s">
        <v>3233</v>
      </c>
      <c r="AP133" s="8" t="s">
        <v>4530</v>
      </c>
      <c r="AQ133" s="8" t="s">
        <v>4543</v>
      </c>
      <c r="AR133" s="8" t="s">
        <v>4532</v>
      </c>
      <c r="AS133" s="8" t="s">
        <v>3233</v>
      </c>
      <c r="AT133" s="8" t="s">
        <v>3542</v>
      </c>
      <c r="AU133" s="8" t="s">
        <v>2568</v>
      </c>
      <c r="AV133" s="8" t="s">
        <v>3144</v>
      </c>
      <c r="AW133" s="8" t="s">
        <v>3233</v>
      </c>
      <c r="AX133" s="8"/>
      <c r="AY133" s="8"/>
      <c r="AZ133" s="8" t="s">
        <v>5608</v>
      </c>
      <c r="BA133" s="13" t="s">
        <v>4720</v>
      </c>
      <c r="BB133" s="134" t="s">
        <v>5610</v>
      </c>
      <c r="BC133" s="3" t="s">
        <v>3149</v>
      </c>
      <c r="BD133" s="3"/>
      <c r="BE133" s="8" t="s">
        <v>3372</v>
      </c>
      <c r="BF133" s="3" t="s">
        <v>32</v>
      </c>
      <c r="BG133" s="8" t="s">
        <v>5474</v>
      </c>
      <c r="BH133" s="13" t="s">
        <v>5475</v>
      </c>
      <c r="BI133" s="10" t="s">
        <v>32</v>
      </c>
      <c r="BJ133" s="3" t="s">
        <v>45</v>
      </c>
      <c r="BK133" s="8" t="s">
        <v>3641</v>
      </c>
      <c r="BL133" s="3" t="s">
        <v>4536</v>
      </c>
      <c r="BM133" s="3"/>
      <c r="BN133" s="3"/>
      <c r="BO133" s="3"/>
      <c r="BP133" s="8" t="s">
        <v>4545</v>
      </c>
      <c r="BQ133" s="8" t="s">
        <v>4544</v>
      </c>
      <c r="BR133" s="8" t="s">
        <v>4546</v>
      </c>
      <c r="BS133" s="26" t="s">
        <v>4547</v>
      </c>
      <c r="BT133" s="131" t="s">
        <v>3233</v>
      </c>
      <c r="BU133" s="170" t="s">
        <v>938</v>
      </c>
      <c r="BV133" s="171"/>
      <c r="BW133" s="172" t="s">
        <v>5697</v>
      </c>
      <c r="BX133" s="178" t="s">
        <v>5696</v>
      </c>
      <c r="BY133" s="26"/>
      <c r="BZ133" s="174"/>
    </row>
    <row r="134" spans="1:78" ht="81" customHeight="1" x14ac:dyDescent="0.25">
      <c r="A134" s="13" t="s">
        <v>5125</v>
      </c>
      <c r="B134" s="2" t="s">
        <v>39</v>
      </c>
      <c r="C134" s="10"/>
      <c r="D134" s="10" t="s">
        <v>938</v>
      </c>
      <c r="E134" s="10" t="s">
        <v>938</v>
      </c>
      <c r="F134" s="3" t="s">
        <v>19</v>
      </c>
      <c r="G134" s="3" t="s">
        <v>1012</v>
      </c>
      <c r="H134" s="3" t="s">
        <v>40</v>
      </c>
      <c r="I134" s="3" t="s">
        <v>2601</v>
      </c>
      <c r="J134" s="3" t="s">
        <v>34</v>
      </c>
      <c r="K134" s="4" t="s">
        <v>1206</v>
      </c>
      <c r="L134" s="5">
        <v>40455</v>
      </c>
      <c r="M134" s="4" t="s">
        <v>1116</v>
      </c>
      <c r="N134" s="4" t="s">
        <v>2652</v>
      </c>
      <c r="O134" s="10" t="s">
        <v>2505</v>
      </c>
      <c r="P134" s="10" t="s">
        <v>2658</v>
      </c>
      <c r="Q134" s="4" t="s">
        <v>1207</v>
      </c>
      <c r="R134" s="6"/>
      <c r="S134" s="9" t="s">
        <v>1208</v>
      </c>
      <c r="T134" s="19" t="s">
        <v>1209</v>
      </c>
      <c r="U134" s="10" t="s">
        <v>2845</v>
      </c>
      <c r="V134" s="6"/>
      <c r="W134" s="7" t="s">
        <v>41</v>
      </c>
      <c r="X134" s="3" t="s">
        <v>33</v>
      </c>
      <c r="Y134" s="7" t="s">
        <v>42</v>
      </c>
      <c r="Z134" s="3" t="s">
        <v>24</v>
      </c>
      <c r="AA134" s="7" t="s">
        <v>41</v>
      </c>
      <c r="AB134" s="8" t="s">
        <v>4693</v>
      </c>
      <c r="AC134" s="3" t="s">
        <v>34</v>
      </c>
      <c r="AD134" s="11" t="s">
        <v>4861</v>
      </c>
      <c r="AE134" s="6"/>
      <c r="AF134" s="7" t="s">
        <v>43</v>
      </c>
      <c r="AG134" s="7" t="s">
        <v>938</v>
      </c>
      <c r="AH134" s="3" t="s">
        <v>27</v>
      </c>
      <c r="AI134" s="3" t="s">
        <v>28</v>
      </c>
      <c r="AJ134" s="3" t="s">
        <v>3151</v>
      </c>
      <c r="AK134" s="8" t="s">
        <v>3139</v>
      </c>
      <c r="AL134" s="8" t="s">
        <v>3635</v>
      </c>
      <c r="AM134" s="19" t="s">
        <v>2472</v>
      </c>
      <c r="AN134" s="13" t="s">
        <v>4548</v>
      </c>
      <c r="AO134" s="10" t="s">
        <v>3233</v>
      </c>
      <c r="AP134" s="8" t="s">
        <v>5784</v>
      </c>
      <c r="AQ134" s="8" t="s">
        <v>5785</v>
      </c>
      <c r="AR134" s="8" t="s">
        <v>5786</v>
      </c>
      <c r="AS134" s="8" t="s">
        <v>3233</v>
      </c>
      <c r="AT134" s="8" t="s">
        <v>4549</v>
      </c>
      <c r="AU134" s="8" t="s">
        <v>2568</v>
      </c>
      <c r="AV134" s="8" t="s">
        <v>3144</v>
      </c>
      <c r="AW134" s="8" t="s">
        <v>3233</v>
      </c>
      <c r="AX134" s="8"/>
      <c r="AY134" s="8"/>
      <c r="AZ134" s="8" t="s">
        <v>5605</v>
      </c>
      <c r="BA134" s="10"/>
      <c r="BB134" s="8" t="s">
        <v>5607</v>
      </c>
      <c r="BC134" s="3" t="s">
        <v>3149</v>
      </c>
      <c r="BD134" s="3"/>
      <c r="BE134" s="8" t="s">
        <v>5476</v>
      </c>
      <c r="BF134" s="3" t="s">
        <v>48</v>
      </c>
      <c r="BG134" s="8" t="s">
        <v>5477</v>
      </c>
      <c r="BH134" s="13" t="s">
        <v>5478</v>
      </c>
      <c r="BI134" s="133" t="s">
        <v>48</v>
      </c>
      <c r="BJ134" s="3" t="s">
        <v>45</v>
      </c>
      <c r="BK134" s="8" t="s">
        <v>3641</v>
      </c>
      <c r="BL134" s="3" t="s">
        <v>3459</v>
      </c>
      <c r="BM134" s="3" t="s">
        <v>21</v>
      </c>
      <c r="BN134" s="3"/>
      <c r="BO134" s="3"/>
      <c r="BP134" s="3" t="s">
        <v>36</v>
      </c>
      <c r="BQ134" s="8" t="s">
        <v>4550</v>
      </c>
      <c r="BR134" s="3" t="s">
        <v>4551</v>
      </c>
      <c r="BS134" s="26" t="s">
        <v>4553</v>
      </c>
      <c r="BT134" s="131" t="s">
        <v>3233</v>
      </c>
      <c r="BU134" s="170" t="s">
        <v>938</v>
      </c>
      <c r="BV134" s="171"/>
      <c r="BW134" s="173" t="s">
        <v>5749</v>
      </c>
      <c r="BX134" s="173" t="s">
        <v>5704</v>
      </c>
      <c r="BY134" s="26"/>
      <c r="BZ134" s="174">
        <v>4</v>
      </c>
    </row>
    <row r="135" spans="1:78" ht="40.15" customHeight="1" x14ac:dyDescent="0.25">
      <c r="A135" s="13" t="s">
        <v>5126</v>
      </c>
      <c r="B135" s="2" t="s">
        <v>171</v>
      </c>
      <c r="C135" s="10"/>
      <c r="D135" s="10" t="s">
        <v>938</v>
      </c>
      <c r="E135" s="10" t="s">
        <v>938</v>
      </c>
      <c r="F135" s="3" t="s">
        <v>19</v>
      </c>
      <c r="G135" s="3" t="s">
        <v>1031</v>
      </c>
      <c r="H135" s="3" t="s">
        <v>172</v>
      </c>
      <c r="I135" s="3" t="s">
        <v>2601</v>
      </c>
      <c r="J135" s="3" t="s">
        <v>946</v>
      </c>
      <c r="K135" s="4" t="s">
        <v>1563</v>
      </c>
      <c r="L135" s="5" t="s">
        <v>1564</v>
      </c>
      <c r="M135" s="4" t="s">
        <v>1565</v>
      </c>
      <c r="N135" s="4" t="s">
        <v>2652</v>
      </c>
      <c r="O135" s="10" t="s">
        <v>2505</v>
      </c>
      <c r="P135" s="10" t="s">
        <v>2699</v>
      </c>
      <c r="Q135" s="4" t="s">
        <v>1566</v>
      </c>
      <c r="R135" s="6"/>
      <c r="S135" s="4" t="s">
        <v>1567</v>
      </c>
      <c r="T135" s="4" t="s">
        <v>1568</v>
      </c>
      <c r="U135" s="10" t="s">
        <v>2907</v>
      </c>
      <c r="V135" s="6"/>
      <c r="W135" s="7" t="s">
        <v>168</v>
      </c>
      <c r="X135" s="10" t="s">
        <v>33</v>
      </c>
      <c r="Y135" s="7" t="s">
        <v>168</v>
      </c>
      <c r="Z135" s="3" t="s">
        <v>24</v>
      </c>
      <c r="AA135" s="7" t="s">
        <v>168</v>
      </c>
      <c r="AB135" s="3" t="s">
        <v>4698</v>
      </c>
      <c r="AC135" s="3" t="s">
        <v>2346</v>
      </c>
      <c r="AD135" s="11" t="s">
        <v>2347</v>
      </c>
      <c r="AE135" s="6"/>
      <c r="AF135" s="7" t="s">
        <v>173</v>
      </c>
      <c r="AG135" s="7" t="s">
        <v>938</v>
      </c>
      <c r="AH135" s="3" t="s">
        <v>27</v>
      </c>
      <c r="AI135" s="3" t="s">
        <v>28</v>
      </c>
      <c r="AJ135" s="3" t="s">
        <v>3151</v>
      </c>
      <c r="AK135" s="8" t="s">
        <v>3139</v>
      </c>
      <c r="AL135" s="8" t="s">
        <v>3167</v>
      </c>
      <c r="AM135" s="8" t="s">
        <v>4450</v>
      </c>
      <c r="AN135" s="13" t="s">
        <v>4451</v>
      </c>
      <c r="AO135" s="13" t="s">
        <v>4440</v>
      </c>
      <c r="AP135" s="8" t="s">
        <v>2483</v>
      </c>
      <c r="AQ135" s="8" t="s">
        <v>4452</v>
      </c>
      <c r="AR135" s="10" t="s">
        <v>2472</v>
      </c>
      <c r="AS135" s="10"/>
      <c r="AT135" s="8" t="s">
        <v>3639</v>
      </c>
      <c r="AU135" s="8" t="s">
        <v>2568</v>
      </c>
      <c r="AV135" s="8" t="s">
        <v>3144</v>
      </c>
      <c r="AW135" s="8" t="s">
        <v>3233</v>
      </c>
      <c r="AX135" s="8"/>
      <c r="AY135" s="8"/>
      <c r="AZ135" s="3" t="s">
        <v>2416</v>
      </c>
      <c r="BA135" s="13" t="s">
        <v>4974</v>
      </c>
      <c r="BB135" s="8" t="s">
        <v>3144</v>
      </c>
      <c r="BC135" s="3" t="s">
        <v>2417</v>
      </c>
      <c r="BD135" s="3"/>
      <c r="BE135" s="3" t="s">
        <v>32</v>
      </c>
      <c r="BF135" s="3" t="s">
        <v>32</v>
      </c>
      <c r="BG135" s="8" t="s">
        <v>3212</v>
      </c>
      <c r="BH135" s="10" t="s">
        <v>3813</v>
      </c>
      <c r="BI135" s="3" t="s">
        <v>32</v>
      </c>
      <c r="BJ135" s="3" t="s">
        <v>45</v>
      </c>
      <c r="BK135" s="8" t="s">
        <v>4175</v>
      </c>
      <c r="BL135" s="3" t="s">
        <v>3459</v>
      </c>
      <c r="BM135" s="3" t="s">
        <v>21</v>
      </c>
      <c r="BN135" s="3"/>
      <c r="BO135" s="3"/>
      <c r="BP135" s="3" t="s">
        <v>37</v>
      </c>
      <c r="BQ135" s="8" t="s">
        <v>4453</v>
      </c>
      <c r="BR135" s="3" t="s">
        <v>3813</v>
      </c>
      <c r="BS135" s="26" t="s">
        <v>4454</v>
      </c>
      <c r="BT135" s="131" t="s">
        <v>3233</v>
      </c>
      <c r="BU135" s="175" t="s">
        <v>938</v>
      </c>
      <c r="BV135" s="177"/>
      <c r="BW135" s="173" t="s">
        <v>5759</v>
      </c>
      <c r="BX135" s="173" t="s">
        <v>5700</v>
      </c>
      <c r="BY135" s="26"/>
      <c r="BZ135" s="188">
        <v>3</v>
      </c>
    </row>
    <row r="136" spans="1:78" ht="64.900000000000006" customHeight="1" x14ac:dyDescent="0.25">
      <c r="A136" s="13" t="s">
        <v>5127</v>
      </c>
      <c r="B136" s="2" t="s">
        <v>474</v>
      </c>
      <c r="C136" s="10"/>
      <c r="D136" s="10" t="s">
        <v>938</v>
      </c>
      <c r="E136" s="10" t="s">
        <v>938</v>
      </c>
      <c r="F136" s="3" t="s">
        <v>52</v>
      </c>
      <c r="G136" s="3" t="s">
        <v>993</v>
      </c>
      <c r="H136" s="3" t="s">
        <v>475</v>
      </c>
      <c r="I136" s="3" t="s">
        <v>944</v>
      </c>
      <c r="J136" s="3" t="s">
        <v>946</v>
      </c>
      <c r="K136" s="4" t="s">
        <v>1362</v>
      </c>
      <c r="L136" s="5" t="s">
        <v>1363</v>
      </c>
      <c r="M136" s="4" t="s">
        <v>1115</v>
      </c>
      <c r="N136" s="4" t="s">
        <v>2652</v>
      </c>
      <c r="O136" s="10" t="s">
        <v>2505</v>
      </c>
      <c r="P136" s="10" t="s">
        <v>2680</v>
      </c>
      <c r="Q136" s="4" t="s">
        <v>1364</v>
      </c>
      <c r="R136" s="6"/>
      <c r="S136" s="9" t="s">
        <v>1365</v>
      </c>
      <c r="T136" s="19" t="s">
        <v>1366</v>
      </c>
      <c r="U136" s="10" t="s">
        <v>2878</v>
      </c>
      <c r="V136" s="6"/>
      <c r="W136" s="7" t="s">
        <v>132</v>
      </c>
      <c r="X136" s="3" t="s">
        <v>33</v>
      </c>
      <c r="Y136" s="7" t="s">
        <v>476</v>
      </c>
      <c r="Z136" s="3" t="s">
        <v>86</v>
      </c>
      <c r="AA136" s="7" t="s">
        <v>476</v>
      </c>
      <c r="AB136" s="3" t="s">
        <v>4695</v>
      </c>
      <c r="AC136" s="3" t="s">
        <v>133</v>
      </c>
      <c r="AD136" s="8" t="s">
        <v>5775</v>
      </c>
      <c r="AE136" s="6"/>
      <c r="AF136" s="3" t="s">
        <v>21</v>
      </c>
      <c r="AG136" s="3"/>
      <c r="AH136" s="3" t="s">
        <v>27</v>
      </c>
      <c r="AI136" s="3" t="s">
        <v>28</v>
      </c>
      <c r="AJ136" s="3" t="s">
        <v>3151</v>
      </c>
      <c r="AK136" s="8" t="s">
        <v>3139</v>
      </c>
      <c r="AL136" s="8" t="s">
        <v>3168</v>
      </c>
      <c r="AM136" s="8" t="s">
        <v>4487</v>
      </c>
      <c r="AN136" s="13" t="s">
        <v>4488</v>
      </c>
      <c r="AO136" s="13" t="s">
        <v>3233</v>
      </c>
      <c r="AP136" s="10" t="s">
        <v>966</v>
      </c>
      <c r="AQ136" s="13" t="s">
        <v>4489</v>
      </c>
      <c r="AR136" s="10" t="s">
        <v>3397</v>
      </c>
      <c r="AS136" s="10" t="s">
        <v>3233</v>
      </c>
      <c r="AT136" s="10"/>
      <c r="AU136" s="10"/>
      <c r="AV136" s="10"/>
      <c r="AW136" s="10"/>
      <c r="AX136" s="10"/>
      <c r="AY136" s="10"/>
      <c r="AZ136" s="3" t="s">
        <v>68</v>
      </c>
      <c r="BA136" s="13" t="s">
        <v>1129</v>
      </c>
      <c r="BB136" s="44" t="s">
        <v>3522</v>
      </c>
      <c r="BC136" s="3" t="s">
        <v>4700</v>
      </c>
      <c r="BD136" s="3"/>
      <c r="BE136" s="8" t="s">
        <v>3372</v>
      </c>
      <c r="BF136" s="3" t="s">
        <v>32</v>
      </c>
      <c r="BG136" s="8" t="s">
        <v>4490</v>
      </c>
      <c r="BH136" s="13" t="s">
        <v>4491</v>
      </c>
      <c r="BI136" s="3" t="s">
        <v>32</v>
      </c>
      <c r="BJ136" s="3" t="s">
        <v>45</v>
      </c>
      <c r="BK136" s="8" t="s">
        <v>5340</v>
      </c>
      <c r="BL136" s="3" t="s">
        <v>3459</v>
      </c>
      <c r="BM136" s="3" t="s">
        <v>21</v>
      </c>
      <c r="BN136" s="3"/>
      <c r="BO136" s="3"/>
      <c r="BP136" s="3" t="s">
        <v>21</v>
      </c>
      <c r="BQ136" s="3"/>
      <c r="BR136" s="3"/>
      <c r="BS136" s="26" t="s">
        <v>4492</v>
      </c>
      <c r="BT136" s="131" t="s">
        <v>3233</v>
      </c>
      <c r="BU136" s="175" t="s">
        <v>938</v>
      </c>
      <c r="BV136" s="177"/>
      <c r="BW136" s="173" t="s">
        <v>5728</v>
      </c>
      <c r="BX136" s="173" t="s">
        <v>5729</v>
      </c>
      <c r="BY136" s="26"/>
      <c r="BZ136" s="174">
        <v>3</v>
      </c>
    </row>
    <row r="137" spans="1:78" ht="123.6" customHeight="1" x14ac:dyDescent="0.25">
      <c r="A137" s="13" t="s">
        <v>5128</v>
      </c>
      <c r="B137" s="2" t="s">
        <v>125</v>
      </c>
      <c r="C137" s="10"/>
      <c r="D137" s="10" t="s">
        <v>938</v>
      </c>
      <c r="E137" s="10" t="s">
        <v>938</v>
      </c>
      <c r="F137" s="3" t="s">
        <v>52</v>
      </c>
      <c r="G137" s="3" t="s">
        <v>979</v>
      </c>
      <c r="H137" s="3" t="s">
        <v>126</v>
      </c>
      <c r="I137" s="3" t="s">
        <v>944</v>
      </c>
      <c r="J137" s="3" t="s">
        <v>952</v>
      </c>
      <c r="K137" s="4" t="s">
        <v>1645</v>
      </c>
      <c r="L137" s="5" t="s">
        <v>1646</v>
      </c>
      <c r="M137" s="4" t="s">
        <v>1130</v>
      </c>
      <c r="N137" s="4" t="s">
        <v>2652</v>
      </c>
      <c r="O137" s="10" t="s">
        <v>2505</v>
      </c>
      <c r="P137" s="10" t="s">
        <v>1050</v>
      </c>
      <c r="Q137" s="4" t="s">
        <v>1647</v>
      </c>
      <c r="R137" s="6"/>
      <c r="S137" s="4" t="s">
        <v>1648</v>
      </c>
      <c r="T137" s="4" t="s">
        <v>1649</v>
      </c>
      <c r="U137" s="10" t="s">
        <v>2914</v>
      </c>
      <c r="V137" s="6"/>
      <c r="W137" s="7" t="s">
        <v>79</v>
      </c>
      <c r="X137" s="3" t="s">
        <v>33</v>
      </c>
      <c r="Y137" s="7" t="s">
        <v>79</v>
      </c>
      <c r="Z137" s="3" t="s">
        <v>24</v>
      </c>
      <c r="AA137" s="7" t="s">
        <v>79</v>
      </c>
      <c r="AB137" s="3" t="s">
        <v>4698</v>
      </c>
      <c r="AC137" s="3" t="s">
        <v>65</v>
      </c>
      <c r="AD137" s="7" t="s">
        <v>127</v>
      </c>
      <c r="AE137" s="6"/>
      <c r="AF137" s="8" t="s">
        <v>2409</v>
      </c>
      <c r="AG137" s="7" t="s">
        <v>938</v>
      </c>
      <c r="AH137" s="3" t="s">
        <v>27</v>
      </c>
      <c r="AI137" s="3" t="s">
        <v>28</v>
      </c>
      <c r="AJ137" s="3" t="s">
        <v>3130</v>
      </c>
      <c r="AK137" s="8" t="s">
        <v>3258</v>
      </c>
      <c r="AL137" s="8" t="s">
        <v>4510</v>
      </c>
      <c r="AM137" s="8" t="s">
        <v>4511</v>
      </c>
      <c r="AN137" s="13" t="s">
        <v>4512</v>
      </c>
      <c r="AO137" s="10" t="s">
        <v>3233</v>
      </c>
      <c r="AP137" s="10" t="s">
        <v>966</v>
      </c>
      <c r="AQ137" s="13" t="s">
        <v>4513</v>
      </c>
      <c r="AR137" s="10" t="s">
        <v>3755</v>
      </c>
      <c r="AS137" s="10" t="s">
        <v>3233</v>
      </c>
      <c r="AT137" s="3"/>
      <c r="AU137" s="3"/>
      <c r="AV137" s="3"/>
      <c r="AW137" s="3"/>
      <c r="AX137" s="3"/>
      <c r="AY137" s="3"/>
      <c r="AZ137" s="8" t="s">
        <v>68</v>
      </c>
      <c r="BA137" s="13" t="s">
        <v>4558</v>
      </c>
      <c r="BB137" s="134" t="s">
        <v>3299</v>
      </c>
      <c r="BC137" s="3" t="s">
        <v>4700</v>
      </c>
      <c r="BD137" s="10"/>
      <c r="BE137" s="8" t="s">
        <v>4514</v>
      </c>
      <c r="BF137" s="3" t="s">
        <v>3152</v>
      </c>
      <c r="BG137" s="134" t="s">
        <v>4515</v>
      </c>
      <c r="BH137" s="134" t="s">
        <v>4516</v>
      </c>
      <c r="BI137" s="10" t="s">
        <v>4700</v>
      </c>
      <c r="BJ137" s="3" t="s">
        <v>45</v>
      </c>
      <c r="BK137" s="8" t="s">
        <v>3458</v>
      </c>
      <c r="BL137" s="3" t="s">
        <v>3459</v>
      </c>
      <c r="BM137" s="3" t="s">
        <v>21</v>
      </c>
      <c r="BN137" s="3"/>
      <c r="BO137" s="3"/>
      <c r="BP137" s="3" t="s">
        <v>46</v>
      </c>
      <c r="BQ137" s="8" t="s">
        <v>3863</v>
      </c>
      <c r="BR137" s="3" t="s">
        <v>4518</v>
      </c>
      <c r="BS137" s="27" t="s">
        <v>4552</v>
      </c>
      <c r="BT137" s="131" t="s">
        <v>3233</v>
      </c>
      <c r="BU137" s="27"/>
      <c r="BV137" s="168"/>
      <c r="BW137" s="169"/>
      <c r="BX137" s="169"/>
      <c r="BY137" s="27"/>
    </row>
    <row r="138" spans="1:78" ht="84" customHeight="1" x14ac:dyDescent="0.25">
      <c r="A138" s="13" t="s">
        <v>5129</v>
      </c>
      <c r="B138" s="2" t="s">
        <v>81</v>
      </c>
      <c r="C138" s="10"/>
      <c r="D138" s="10" t="s">
        <v>938</v>
      </c>
      <c r="E138" s="10" t="s">
        <v>938</v>
      </c>
      <c r="F138" s="3" t="s">
        <v>19</v>
      </c>
      <c r="G138" s="3" t="s">
        <v>1023</v>
      </c>
      <c r="H138" s="3" t="s">
        <v>82</v>
      </c>
      <c r="I138" s="3" t="s">
        <v>2601</v>
      </c>
      <c r="J138" s="3" t="s">
        <v>949</v>
      </c>
      <c r="K138" s="4" t="s">
        <v>1416</v>
      </c>
      <c r="L138" s="5" t="s">
        <v>83</v>
      </c>
      <c r="M138" s="4" t="s">
        <v>1116</v>
      </c>
      <c r="N138" s="4" t="s">
        <v>2652</v>
      </c>
      <c r="O138" s="10" t="s">
        <v>2505</v>
      </c>
      <c r="P138" s="10" t="s">
        <v>2706</v>
      </c>
      <c r="Q138" s="4" t="s">
        <v>1417</v>
      </c>
      <c r="R138" s="6"/>
      <c r="S138" s="9" t="s">
        <v>1418</v>
      </c>
      <c r="T138" s="19" t="s">
        <v>1419</v>
      </c>
      <c r="U138" s="10" t="s">
        <v>2916</v>
      </c>
      <c r="V138" s="6"/>
      <c r="W138" s="7" t="s">
        <v>84</v>
      </c>
      <c r="X138" s="10" t="s">
        <v>33</v>
      </c>
      <c r="Y138" s="7" t="s">
        <v>85</v>
      </c>
      <c r="Z138" s="3" t="s">
        <v>24</v>
      </c>
      <c r="AA138" s="7" t="s">
        <v>84</v>
      </c>
      <c r="AB138" s="3" t="s">
        <v>4698</v>
      </c>
      <c r="AC138" s="3" t="s">
        <v>65</v>
      </c>
      <c r="AD138" s="7" t="s">
        <v>85</v>
      </c>
      <c r="AE138" s="6"/>
      <c r="AF138" s="7" t="s">
        <v>43</v>
      </c>
      <c r="AG138" s="7" t="s">
        <v>938</v>
      </c>
      <c r="AH138" s="3" t="s">
        <v>27</v>
      </c>
      <c r="AI138" s="3" t="s">
        <v>28</v>
      </c>
      <c r="AJ138" s="3" t="s">
        <v>4700</v>
      </c>
      <c r="AK138" s="3" t="s">
        <v>68</v>
      </c>
      <c r="AL138" s="3" t="s">
        <v>44</v>
      </c>
      <c r="AM138" s="3" t="s">
        <v>4613</v>
      </c>
      <c r="AN138" s="13" t="s">
        <v>4614</v>
      </c>
      <c r="AO138" s="10" t="s">
        <v>3233</v>
      </c>
      <c r="AP138" s="8" t="s">
        <v>4615</v>
      </c>
      <c r="AQ138" s="8" t="s">
        <v>4616</v>
      </c>
      <c r="AR138" s="8" t="s">
        <v>4617</v>
      </c>
      <c r="AS138" s="8" t="s">
        <v>3233</v>
      </c>
      <c r="AT138" s="8" t="s">
        <v>4618</v>
      </c>
      <c r="AU138" s="8" t="s">
        <v>2568</v>
      </c>
      <c r="AV138" s="8" t="s">
        <v>3144</v>
      </c>
      <c r="AW138" s="8" t="s">
        <v>3233</v>
      </c>
      <c r="AX138" s="8"/>
      <c r="AY138" s="8"/>
      <c r="AZ138" s="3" t="s">
        <v>2417</v>
      </c>
      <c r="BA138" s="44">
        <v>34971</v>
      </c>
      <c r="BB138" s="44" t="s">
        <v>3420</v>
      </c>
      <c r="BC138" s="3" t="s">
        <v>2417</v>
      </c>
      <c r="BD138" s="8"/>
      <c r="BE138" s="8" t="s">
        <v>4619</v>
      </c>
      <c r="BF138" s="3" t="s">
        <v>937</v>
      </c>
      <c r="BG138" s="8" t="s">
        <v>4620</v>
      </c>
      <c r="BH138" s="13" t="s">
        <v>4621</v>
      </c>
      <c r="BI138" s="28" t="s">
        <v>963</v>
      </c>
      <c r="BJ138" s="3" t="s">
        <v>45</v>
      </c>
      <c r="BK138" s="8" t="s">
        <v>3641</v>
      </c>
      <c r="BL138" s="3" t="s">
        <v>4536</v>
      </c>
      <c r="BM138" s="3" t="s">
        <v>21</v>
      </c>
      <c r="BN138" s="3"/>
      <c r="BO138" s="3"/>
      <c r="BP138" s="3" t="s">
        <v>3279</v>
      </c>
      <c r="BQ138" s="8" t="s">
        <v>4622</v>
      </c>
      <c r="BR138" s="3" t="s">
        <v>3358</v>
      </c>
      <c r="BS138" s="26" t="s">
        <v>4623</v>
      </c>
      <c r="BT138" s="131" t="s">
        <v>3233</v>
      </c>
      <c r="BU138" s="26"/>
      <c r="BV138" s="164"/>
      <c r="BW138" s="169"/>
      <c r="BX138" s="169"/>
      <c r="BY138" s="26"/>
    </row>
    <row r="139" spans="1:78" ht="68.45" customHeight="1" x14ac:dyDescent="0.25">
      <c r="A139" s="13" t="s">
        <v>5130</v>
      </c>
      <c r="B139" s="2" t="s">
        <v>161</v>
      </c>
      <c r="C139" s="10"/>
      <c r="D139" s="10" t="s">
        <v>938</v>
      </c>
      <c r="E139" s="10" t="s">
        <v>938</v>
      </c>
      <c r="F139" s="3" t="s">
        <v>19</v>
      </c>
      <c r="G139" s="3" t="s">
        <v>1007</v>
      </c>
      <c r="H139" s="3" t="s">
        <v>162</v>
      </c>
      <c r="I139" s="3" t="s">
        <v>2603</v>
      </c>
      <c r="J139" s="3" t="s">
        <v>949</v>
      </c>
      <c r="K139" s="4" t="s">
        <v>1941</v>
      </c>
      <c r="L139" s="5" t="s">
        <v>1942</v>
      </c>
      <c r="M139" s="4" t="s">
        <v>1260</v>
      </c>
      <c r="N139" s="4" t="s">
        <v>2652</v>
      </c>
      <c r="O139" s="10" t="s">
        <v>2654</v>
      </c>
      <c r="P139" s="10" t="s">
        <v>2707</v>
      </c>
      <c r="Q139" s="4" t="s">
        <v>1943</v>
      </c>
      <c r="R139" s="6"/>
      <c r="S139" s="4" t="s">
        <v>1944</v>
      </c>
      <c r="T139" s="4" t="s">
        <v>1945</v>
      </c>
      <c r="U139" s="10" t="s">
        <v>2917</v>
      </c>
      <c r="V139" s="6"/>
      <c r="W139" s="7" t="s">
        <v>163</v>
      </c>
      <c r="X139" s="3" t="s">
        <v>33</v>
      </c>
      <c r="Y139" s="7" t="s">
        <v>163</v>
      </c>
      <c r="Z139" s="3" t="s">
        <v>24</v>
      </c>
      <c r="AA139" s="7" t="s">
        <v>163</v>
      </c>
      <c r="AB139" s="3" t="s">
        <v>4695</v>
      </c>
      <c r="AC139" s="3" t="s">
        <v>133</v>
      </c>
      <c r="AD139" s="7" t="s">
        <v>164</v>
      </c>
      <c r="AE139" s="6"/>
      <c r="AF139" s="3" t="s">
        <v>21</v>
      </c>
      <c r="AG139" s="3"/>
      <c r="AH139" s="3" t="s">
        <v>27</v>
      </c>
      <c r="AI139" s="3" t="s">
        <v>28</v>
      </c>
      <c r="AJ139" s="3" t="s">
        <v>3151</v>
      </c>
      <c r="AK139" s="8" t="s">
        <v>3139</v>
      </c>
      <c r="AL139" s="8" t="s">
        <v>3165</v>
      </c>
      <c r="AM139" s="8" t="s">
        <v>4654</v>
      </c>
      <c r="AN139" s="13" t="s">
        <v>4655</v>
      </c>
      <c r="AO139" s="10" t="s">
        <v>3233</v>
      </c>
      <c r="AP139" s="8" t="s">
        <v>2485</v>
      </c>
      <c r="AQ139" s="8" t="s">
        <v>4574</v>
      </c>
      <c r="AR139" s="8" t="s">
        <v>4089</v>
      </c>
      <c r="AS139" s="8" t="s">
        <v>3233</v>
      </c>
      <c r="AT139" s="8" t="s">
        <v>3435</v>
      </c>
      <c r="AU139" s="8" t="s">
        <v>2568</v>
      </c>
      <c r="AV139" s="8" t="s">
        <v>3144</v>
      </c>
      <c r="AW139" s="8" t="s">
        <v>3233</v>
      </c>
      <c r="AX139" s="8"/>
      <c r="AY139" s="8"/>
      <c r="AZ139" s="3" t="s">
        <v>1080</v>
      </c>
      <c r="BA139" s="13" t="s">
        <v>4801</v>
      </c>
      <c r="BB139" s="44" t="s">
        <v>4656</v>
      </c>
      <c r="BC139" s="3" t="s">
        <v>1080</v>
      </c>
      <c r="BD139" s="3"/>
      <c r="BE139" s="3" t="s">
        <v>32</v>
      </c>
      <c r="BF139" s="3" t="s">
        <v>32</v>
      </c>
      <c r="BG139" s="3" t="s">
        <v>3200</v>
      </c>
      <c r="BH139" s="10" t="s">
        <v>3670</v>
      </c>
      <c r="BI139" s="3" t="s">
        <v>32</v>
      </c>
      <c r="BJ139" s="3" t="s">
        <v>45</v>
      </c>
      <c r="BK139" s="8" t="s">
        <v>3458</v>
      </c>
      <c r="BL139" s="3" t="s">
        <v>3459</v>
      </c>
      <c r="BM139" s="3" t="s">
        <v>21</v>
      </c>
      <c r="BN139" s="3"/>
      <c r="BO139" s="3"/>
      <c r="BP139" s="3" t="s">
        <v>4657</v>
      </c>
      <c r="BQ139" s="8" t="s">
        <v>4622</v>
      </c>
      <c r="BR139" s="3" t="s">
        <v>3358</v>
      </c>
      <c r="BS139" s="26" t="s">
        <v>4658</v>
      </c>
      <c r="BT139" s="131" t="s">
        <v>3233</v>
      </c>
      <c r="BU139" s="26"/>
      <c r="BV139" s="164"/>
      <c r="BW139" s="169"/>
      <c r="BX139" s="169"/>
      <c r="BY139" s="26"/>
    </row>
    <row r="140" spans="1:78" ht="99.6" customHeight="1" x14ac:dyDescent="0.25">
      <c r="A140" s="13" t="s">
        <v>5131</v>
      </c>
      <c r="B140" s="2" t="s">
        <v>241</v>
      </c>
      <c r="C140" s="10"/>
      <c r="D140" s="10" t="s">
        <v>938</v>
      </c>
      <c r="E140" s="10" t="s">
        <v>938</v>
      </c>
      <c r="F140" s="3" t="s">
        <v>19</v>
      </c>
      <c r="G140" s="3" t="s">
        <v>979</v>
      </c>
      <c r="H140" s="3" t="s">
        <v>242</v>
      </c>
      <c r="I140" s="3" t="s">
        <v>2603</v>
      </c>
      <c r="J140" s="3" t="s">
        <v>949</v>
      </c>
      <c r="K140" s="4" t="s">
        <v>2030</v>
      </c>
      <c r="L140" s="5" t="s">
        <v>2031</v>
      </c>
      <c r="M140" s="4" t="s">
        <v>1130</v>
      </c>
      <c r="N140" s="4" t="s">
        <v>2652</v>
      </c>
      <c r="O140" s="10" t="s">
        <v>2655</v>
      </c>
      <c r="P140" s="10" t="s">
        <v>2696</v>
      </c>
      <c r="Q140" s="4" t="s">
        <v>2032</v>
      </c>
      <c r="R140" s="6"/>
      <c r="S140" s="4" t="s">
        <v>2033</v>
      </c>
      <c r="T140" s="4" t="s">
        <v>21</v>
      </c>
      <c r="U140" s="10" t="s">
        <v>2899</v>
      </c>
      <c r="V140" s="6"/>
      <c r="W140" s="7" t="s">
        <v>84</v>
      </c>
      <c r="X140" s="3" t="s">
        <v>33</v>
      </c>
      <c r="Y140" s="7" t="s">
        <v>243</v>
      </c>
      <c r="Z140" s="3" t="s">
        <v>24</v>
      </c>
      <c r="AA140" s="7" t="s">
        <v>243</v>
      </c>
      <c r="AB140" s="3" t="s">
        <v>4696</v>
      </c>
      <c r="AC140" s="3" t="s">
        <v>222</v>
      </c>
      <c r="AD140" s="7" t="s">
        <v>244</v>
      </c>
      <c r="AE140" s="6"/>
      <c r="AF140" s="3" t="s">
        <v>999</v>
      </c>
      <c r="AG140" s="7" t="s">
        <v>938</v>
      </c>
      <c r="AH140" s="3" t="s">
        <v>27</v>
      </c>
      <c r="AI140" s="3" t="s">
        <v>28</v>
      </c>
      <c r="AJ140" s="3" t="s">
        <v>4700</v>
      </c>
      <c r="AK140" s="3" t="s">
        <v>68</v>
      </c>
      <c r="AL140" s="3" t="s">
        <v>245</v>
      </c>
      <c r="AM140" s="8" t="s">
        <v>3647</v>
      </c>
      <c r="AN140" s="13" t="s">
        <v>4597</v>
      </c>
      <c r="AO140" s="10" t="s">
        <v>3233</v>
      </c>
      <c r="AP140" s="13" t="s">
        <v>4598</v>
      </c>
      <c r="AQ140" s="13" t="s">
        <v>4599</v>
      </c>
      <c r="AR140" s="13" t="s">
        <v>4122</v>
      </c>
      <c r="AS140" s="13" t="s">
        <v>3233</v>
      </c>
      <c r="AT140" s="8" t="s">
        <v>3435</v>
      </c>
      <c r="AU140" s="8" t="s">
        <v>2568</v>
      </c>
      <c r="AV140" s="8" t="s">
        <v>3144</v>
      </c>
      <c r="AW140" s="8" t="s">
        <v>3233</v>
      </c>
      <c r="AX140" s="13"/>
      <c r="AY140" s="13"/>
      <c r="AZ140" s="3" t="s">
        <v>2351</v>
      </c>
      <c r="BA140" s="13" t="s">
        <v>4918</v>
      </c>
      <c r="BB140" s="44" t="s">
        <v>3144</v>
      </c>
      <c r="BC140" s="3" t="s">
        <v>2417</v>
      </c>
      <c r="BD140" s="10"/>
      <c r="BE140" s="10" t="s">
        <v>963</v>
      </c>
      <c r="BF140" s="10" t="s">
        <v>937</v>
      </c>
      <c r="BG140" s="21" t="s">
        <v>3199</v>
      </c>
      <c r="BH140" s="10" t="s">
        <v>4600</v>
      </c>
      <c r="BI140" s="133" t="s">
        <v>963</v>
      </c>
      <c r="BJ140" s="3" t="s">
        <v>45</v>
      </c>
      <c r="BK140" s="8" t="s">
        <v>3458</v>
      </c>
      <c r="BL140" s="3" t="s">
        <v>3459</v>
      </c>
      <c r="BM140" s="3" t="s">
        <v>21</v>
      </c>
      <c r="BN140" s="3"/>
      <c r="BO140" s="3"/>
      <c r="BP140" s="3" t="s">
        <v>21</v>
      </c>
      <c r="BQ140" s="3"/>
      <c r="BR140" s="3"/>
      <c r="BS140" s="26" t="s">
        <v>4601</v>
      </c>
      <c r="BT140" s="131" t="s">
        <v>3233</v>
      </c>
      <c r="BU140" s="26"/>
      <c r="BV140" s="164"/>
      <c r="BW140" s="169"/>
      <c r="BX140" s="169"/>
      <c r="BY140" s="26"/>
    </row>
    <row r="141" spans="1:78" ht="54" customHeight="1" x14ac:dyDescent="0.25">
      <c r="A141" s="13" t="s">
        <v>5132</v>
      </c>
      <c r="B141" s="2" t="s">
        <v>128</v>
      </c>
      <c r="C141" s="10"/>
      <c r="D141" s="10" t="s">
        <v>938</v>
      </c>
      <c r="E141" s="10" t="s">
        <v>938</v>
      </c>
      <c r="F141" s="3" t="s">
        <v>19</v>
      </c>
      <c r="G141" s="3" t="s">
        <v>995</v>
      </c>
      <c r="H141" s="3" t="s">
        <v>129</v>
      </c>
      <c r="I141" s="3" t="s">
        <v>942</v>
      </c>
      <c r="J141" s="3" t="s">
        <v>950</v>
      </c>
      <c r="K141" s="4" t="s">
        <v>1598</v>
      </c>
      <c r="L141" s="5" t="s">
        <v>1599</v>
      </c>
      <c r="M141" s="4" t="s">
        <v>1116</v>
      </c>
      <c r="N141" s="4" t="s">
        <v>2652</v>
      </c>
      <c r="O141" s="10" t="s">
        <v>2654</v>
      </c>
      <c r="P141" s="10" t="s">
        <v>2673</v>
      </c>
      <c r="Q141" s="4" t="s">
        <v>1600</v>
      </c>
      <c r="R141" s="6"/>
      <c r="S141" s="4" t="s">
        <v>1601</v>
      </c>
      <c r="T141" s="19" t="s">
        <v>1602</v>
      </c>
      <c r="U141" s="10" t="s">
        <v>2868</v>
      </c>
      <c r="V141" s="6"/>
      <c r="W141" s="7" t="s">
        <v>95</v>
      </c>
      <c r="X141" s="3" t="s">
        <v>33</v>
      </c>
      <c r="Y141" s="7" t="s">
        <v>130</v>
      </c>
      <c r="Z141" s="3" t="s">
        <v>24</v>
      </c>
      <c r="AA141" s="7" t="s">
        <v>95</v>
      </c>
      <c r="AB141" s="3" t="s">
        <v>4698</v>
      </c>
      <c r="AC141" s="3" t="s">
        <v>65</v>
      </c>
      <c r="AD141" s="7" t="s">
        <v>131</v>
      </c>
      <c r="AE141" s="6"/>
      <c r="AF141" s="3" t="s">
        <v>21</v>
      </c>
      <c r="AG141" s="3" t="s">
        <v>938</v>
      </c>
      <c r="AH141" s="3" t="s">
        <v>27</v>
      </c>
      <c r="AI141" s="3" t="s">
        <v>28</v>
      </c>
      <c r="AJ141" s="3" t="s">
        <v>3151</v>
      </c>
      <c r="AK141" s="8" t="s">
        <v>3139</v>
      </c>
      <c r="AL141" s="8" t="s">
        <v>4498</v>
      </c>
      <c r="AM141" s="8" t="s">
        <v>4499</v>
      </c>
      <c r="AN141" s="13" t="s">
        <v>4500</v>
      </c>
      <c r="AO141" s="136" t="s">
        <v>3289</v>
      </c>
      <c r="AP141" s="8" t="s">
        <v>2476</v>
      </c>
      <c r="AQ141" s="8" t="s">
        <v>4501</v>
      </c>
      <c r="AR141" s="8" t="s">
        <v>4502</v>
      </c>
      <c r="AS141" s="8"/>
      <c r="AT141" s="3"/>
      <c r="AU141" s="3"/>
      <c r="AV141" s="3"/>
      <c r="AW141" s="3"/>
      <c r="AX141" s="3"/>
      <c r="AY141" s="3"/>
      <c r="AZ141" s="3" t="s">
        <v>1080</v>
      </c>
      <c r="BA141" s="13" t="s">
        <v>4879</v>
      </c>
      <c r="BB141" s="10" t="s">
        <v>3144</v>
      </c>
      <c r="BC141" s="3" t="s">
        <v>1080</v>
      </c>
      <c r="BD141" s="3"/>
      <c r="BE141" s="8" t="s">
        <v>3372</v>
      </c>
      <c r="BF141" s="3" t="s">
        <v>32</v>
      </c>
      <c r="BG141" s="13" t="s">
        <v>4504</v>
      </c>
      <c r="BH141" s="13" t="s">
        <v>4505</v>
      </c>
      <c r="BI141" s="3" t="s">
        <v>32</v>
      </c>
      <c r="BJ141" s="135" t="s">
        <v>45</v>
      </c>
      <c r="BK141" s="3"/>
      <c r="BL141" s="3"/>
      <c r="BM141" s="3" t="s">
        <v>21</v>
      </c>
      <c r="BN141" s="3"/>
      <c r="BO141" s="3"/>
      <c r="BP141" s="8" t="s">
        <v>4506</v>
      </c>
      <c r="BQ141" s="8" t="s">
        <v>4507</v>
      </c>
      <c r="BR141" s="8" t="s">
        <v>4508</v>
      </c>
      <c r="BS141" s="26" t="s">
        <v>4509</v>
      </c>
      <c r="BT141" s="131" t="s">
        <v>3233</v>
      </c>
      <c r="BU141" s="26"/>
      <c r="BV141" s="164"/>
      <c r="BW141" s="169"/>
      <c r="BX141" s="169"/>
      <c r="BY141" s="26"/>
    </row>
    <row r="142" spans="1:78" ht="26.25" customHeight="1" x14ac:dyDescent="0.25">
      <c r="A142" s="204"/>
      <c r="B142" s="245" t="s">
        <v>5807</v>
      </c>
      <c r="C142" s="246"/>
      <c r="D142" s="246"/>
      <c r="E142" s="246"/>
      <c r="F142" s="246"/>
      <c r="G142" s="246"/>
      <c r="H142" s="246"/>
      <c r="I142" s="246"/>
      <c r="J142" s="246"/>
      <c r="K142" s="246"/>
      <c r="L142" s="246"/>
      <c r="M142" s="246"/>
      <c r="N142" s="246"/>
      <c r="O142" s="246"/>
      <c r="P142" s="246"/>
      <c r="Q142" s="246"/>
      <c r="R142" s="246"/>
      <c r="S142" s="246"/>
      <c r="T142" s="246"/>
      <c r="U142" s="246"/>
      <c r="V142" s="246"/>
      <c r="W142" s="246"/>
      <c r="X142" s="246"/>
      <c r="Y142" s="246"/>
      <c r="Z142" s="246"/>
      <c r="AA142" s="246"/>
      <c r="AB142" s="246"/>
      <c r="AC142" s="246"/>
      <c r="AD142" s="246"/>
      <c r="AE142" s="246"/>
      <c r="AF142" s="246"/>
      <c r="AG142" s="246"/>
      <c r="AH142" s="246"/>
      <c r="AI142" s="246"/>
      <c r="AJ142" s="246"/>
      <c r="AK142" s="246"/>
      <c r="AL142" s="247"/>
      <c r="AM142" s="205"/>
      <c r="AN142" s="204"/>
      <c r="AO142" s="206"/>
      <c r="AP142" s="205"/>
      <c r="AQ142" s="205"/>
      <c r="AR142" s="205"/>
      <c r="AS142" s="205"/>
      <c r="AT142" s="207"/>
      <c r="AU142" s="207"/>
      <c r="AV142" s="207"/>
      <c r="AW142" s="207"/>
      <c r="AX142" s="207"/>
      <c r="AY142" s="207"/>
      <c r="AZ142" s="3"/>
      <c r="BA142" s="13"/>
      <c r="BB142" s="10"/>
      <c r="BC142" s="3"/>
      <c r="BD142" s="3"/>
      <c r="BE142" s="8"/>
      <c r="BF142" s="3"/>
      <c r="BG142" s="13"/>
      <c r="BH142" s="13"/>
      <c r="BI142" s="3"/>
      <c r="BJ142" s="135"/>
      <c r="BK142" s="3"/>
      <c r="BL142" s="3"/>
      <c r="BM142" s="3"/>
      <c r="BN142" s="3"/>
      <c r="BO142" s="3"/>
      <c r="BP142" s="8"/>
      <c r="BQ142" s="8"/>
      <c r="BR142" s="8"/>
      <c r="BS142" s="26"/>
      <c r="BT142" s="131"/>
      <c r="BU142" s="26"/>
      <c r="BV142" s="164"/>
      <c r="BW142" s="169"/>
      <c r="BX142" s="169"/>
      <c r="BY142" s="26"/>
    </row>
    <row r="143" spans="1:78" ht="92.45" customHeight="1" x14ac:dyDescent="0.25">
      <c r="A143" s="13" t="s">
        <v>5133</v>
      </c>
      <c r="B143" s="2" t="s">
        <v>628</v>
      </c>
      <c r="C143" s="10" t="s">
        <v>938</v>
      </c>
      <c r="D143" s="10"/>
      <c r="E143" s="10" t="s">
        <v>938</v>
      </c>
      <c r="F143" s="3" t="s">
        <v>52</v>
      </c>
      <c r="G143" s="3" t="s">
        <v>1022</v>
      </c>
      <c r="H143" s="3" t="s">
        <v>629</v>
      </c>
      <c r="I143" s="3" t="s">
        <v>945</v>
      </c>
      <c r="J143" s="3" t="s">
        <v>945</v>
      </c>
      <c r="K143" s="9" t="s">
        <v>2515</v>
      </c>
      <c r="L143" s="12" t="s">
        <v>2516</v>
      </c>
      <c r="M143" s="4" t="s">
        <v>1260</v>
      </c>
      <c r="N143" s="4" t="s">
        <v>2652</v>
      </c>
      <c r="O143" s="10" t="s">
        <v>2505</v>
      </c>
      <c r="P143" s="10" t="s">
        <v>2731</v>
      </c>
      <c r="Q143" s="4" t="s">
        <v>1818</v>
      </c>
      <c r="R143" s="6"/>
      <c r="S143" s="4" t="s">
        <v>1819</v>
      </c>
      <c r="T143" s="19" t="s">
        <v>1820</v>
      </c>
      <c r="U143" s="10" t="s">
        <v>2959</v>
      </c>
      <c r="V143" s="6"/>
      <c r="W143" s="7" t="s">
        <v>87</v>
      </c>
      <c r="X143" s="3" t="s">
        <v>33</v>
      </c>
      <c r="Y143" s="7" t="s">
        <v>87</v>
      </c>
      <c r="Z143" s="3" t="s">
        <v>86</v>
      </c>
      <c r="AA143" s="7" t="s">
        <v>87</v>
      </c>
      <c r="AB143" s="3" t="s">
        <v>2475</v>
      </c>
      <c r="AC143" s="3" t="s">
        <v>3148</v>
      </c>
      <c r="AD143" s="3" t="s">
        <v>21</v>
      </c>
      <c r="AE143" s="6"/>
      <c r="AF143" s="3" t="s">
        <v>21</v>
      </c>
      <c r="AG143" s="3"/>
      <c r="AH143" s="3" t="s">
        <v>27</v>
      </c>
      <c r="AI143" s="3" t="s">
        <v>28</v>
      </c>
      <c r="AJ143" s="3" t="s">
        <v>3151</v>
      </c>
      <c r="AK143" s="8" t="s">
        <v>3139</v>
      </c>
      <c r="AL143" s="8" t="s">
        <v>4299</v>
      </c>
      <c r="AM143" s="8" t="s">
        <v>4300</v>
      </c>
      <c r="AN143" s="13" t="s">
        <v>4301</v>
      </c>
      <c r="AO143" s="10" t="s">
        <v>3233</v>
      </c>
      <c r="AP143" s="8" t="s">
        <v>5794</v>
      </c>
      <c r="AQ143" s="8" t="s">
        <v>4303</v>
      </c>
      <c r="AR143" s="8" t="s">
        <v>4304</v>
      </c>
      <c r="AS143" s="8"/>
      <c r="AT143" s="3"/>
      <c r="AU143" s="3"/>
      <c r="AV143" s="3"/>
      <c r="AW143" s="3"/>
      <c r="AX143" s="3"/>
      <c r="AY143" s="3"/>
      <c r="AZ143" s="3" t="s">
        <v>1080</v>
      </c>
      <c r="BA143" s="134" t="s">
        <v>2076</v>
      </c>
      <c r="BB143" s="44" t="s">
        <v>4305</v>
      </c>
      <c r="BC143" s="3" t="s">
        <v>1080</v>
      </c>
      <c r="BD143" s="3"/>
      <c r="BE143" s="8" t="s">
        <v>4306</v>
      </c>
      <c r="BF143" s="3" t="s">
        <v>3151</v>
      </c>
      <c r="BG143" s="8" t="s">
        <v>4308</v>
      </c>
      <c r="BH143" s="13" t="s">
        <v>4307</v>
      </c>
      <c r="BI143" s="8" t="s">
        <v>3151</v>
      </c>
      <c r="BJ143" s="3" t="s">
        <v>97</v>
      </c>
      <c r="BK143" s="8" t="s">
        <v>3436</v>
      </c>
      <c r="BL143" s="3" t="s">
        <v>3494</v>
      </c>
      <c r="BM143" s="3" t="s">
        <v>21</v>
      </c>
      <c r="BN143" s="3"/>
      <c r="BO143" s="3"/>
      <c r="BP143" s="3" t="s">
        <v>21</v>
      </c>
      <c r="BQ143" s="3"/>
      <c r="BR143" s="3"/>
      <c r="BS143" s="2"/>
      <c r="BT143" s="131" t="s">
        <v>3233</v>
      </c>
      <c r="BU143" s="170" t="s">
        <v>938</v>
      </c>
      <c r="BV143" s="171"/>
      <c r="BW143" s="173" t="s">
        <v>5769</v>
      </c>
      <c r="BX143" s="173" t="s">
        <v>5700</v>
      </c>
      <c r="BY143" s="2"/>
      <c r="BZ143" s="188">
        <v>3</v>
      </c>
    </row>
    <row r="144" spans="1:78" ht="84.6" customHeight="1" x14ac:dyDescent="0.25">
      <c r="A144" s="13" t="s">
        <v>5134</v>
      </c>
      <c r="B144" s="2" t="s">
        <v>429</v>
      </c>
      <c r="C144" s="10" t="s">
        <v>938</v>
      </c>
      <c r="D144" s="10"/>
      <c r="E144" s="10" t="s">
        <v>938</v>
      </c>
      <c r="F144" s="3" t="s">
        <v>52</v>
      </c>
      <c r="G144" s="3" t="s">
        <v>1020</v>
      </c>
      <c r="H144" s="3" t="s">
        <v>430</v>
      </c>
      <c r="I144" s="3" t="s">
        <v>945</v>
      </c>
      <c r="J144" s="3" t="s">
        <v>945</v>
      </c>
      <c r="K144" s="4" t="s">
        <v>1717</v>
      </c>
      <c r="L144" s="5" t="s">
        <v>1718</v>
      </c>
      <c r="M144" s="4" t="s">
        <v>1130</v>
      </c>
      <c r="N144" s="4" t="s">
        <v>2652</v>
      </c>
      <c r="O144" s="10" t="s">
        <v>2654</v>
      </c>
      <c r="P144" s="10" t="s">
        <v>1050</v>
      </c>
      <c r="Q144" s="4" t="s">
        <v>1719</v>
      </c>
      <c r="R144" s="6"/>
      <c r="S144" s="9" t="s">
        <v>1720</v>
      </c>
      <c r="T144" s="19" t="s">
        <v>1721</v>
      </c>
      <c r="U144" s="10" t="s">
        <v>2956</v>
      </c>
      <c r="V144" s="6"/>
      <c r="W144" s="7" t="s">
        <v>41</v>
      </c>
      <c r="X144" s="3" t="s">
        <v>33</v>
      </c>
      <c r="Y144" s="7" t="s">
        <v>41</v>
      </c>
      <c r="Z144" s="3" t="s">
        <v>24</v>
      </c>
      <c r="AA144" s="7" t="s">
        <v>41</v>
      </c>
      <c r="AB144" s="3" t="s">
        <v>2475</v>
      </c>
      <c r="AC144" s="3" t="s">
        <v>3148</v>
      </c>
      <c r="AD144" s="3" t="s">
        <v>21</v>
      </c>
      <c r="AE144" s="6"/>
      <c r="AF144" s="3" t="s">
        <v>21</v>
      </c>
      <c r="AG144" s="3"/>
      <c r="AH144" s="3" t="s">
        <v>27</v>
      </c>
      <c r="AI144" s="3" t="s">
        <v>28</v>
      </c>
      <c r="AJ144" s="3" t="s">
        <v>3151</v>
      </c>
      <c r="AK144" s="8" t="s">
        <v>3803</v>
      </c>
      <c r="AL144" s="8" t="s">
        <v>4374</v>
      </c>
      <c r="AM144" s="8" t="s">
        <v>4375</v>
      </c>
      <c r="AN144" s="13" t="s">
        <v>4376</v>
      </c>
      <c r="AO144" s="13" t="s">
        <v>4377</v>
      </c>
      <c r="AP144" s="8" t="s">
        <v>3884</v>
      </c>
      <c r="AQ144" s="8" t="s">
        <v>4378</v>
      </c>
      <c r="AR144" s="8" t="s">
        <v>3336</v>
      </c>
      <c r="AS144" s="8"/>
      <c r="AT144" s="8"/>
      <c r="AU144" s="8"/>
      <c r="AV144" s="8"/>
      <c r="AW144" s="8"/>
      <c r="AX144" s="8"/>
      <c r="AY144" s="8"/>
      <c r="AZ144" s="3"/>
      <c r="BA144" s="139"/>
      <c r="BB144" s="44"/>
      <c r="BC144" s="3"/>
      <c r="BD144" s="3"/>
      <c r="BE144" s="8" t="s">
        <v>4379</v>
      </c>
      <c r="BF144" s="3" t="s">
        <v>3151</v>
      </c>
      <c r="BG144" s="8" t="s">
        <v>4380</v>
      </c>
      <c r="BH144" s="13" t="s">
        <v>5772</v>
      </c>
      <c r="BI144" s="8" t="s">
        <v>3151</v>
      </c>
      <c r="BJ144" s="3" t="s">
        <v>97</v>
      </c>
      <c r="BK144" s="8" t="s">
        <v>4382</v>
      </c>
      <c r="BL144" s="3" t="s">
        <v>3494</v>
      </c>
      <c r="BM144" s="3" t="s">
        <v>21</v>
      </c>
      <c r="BN144" s="3"/>
      <c r="BO144" s="3"/>
      <c r="BP144" s="3" t="s">
        <v>21</v>
      </c>
      <c r="BQ144" s="3"/>
      <c r="BR144" s="3"/>
      <c r="BS144" s="26" t="s">
        <v>5600</v>
      </c>
      <c r="BT144" s="131" t="s">
        <v>3233</v>
      </c>
      <c r="BU144" s="26"/>
      <c r="BV144" s="164"/>
      <c r="BW144" s="169"/>
      <c r="BX144" s="169"/>
      <c r="BY144" s="26"/>
    </row>
    <row r="145" spans="1:77" ht="40.15" customHeight="1" x14ac:dyDescent="0.25">
      <c r="A145" s="13" t="s">
        <v>5135</v>
      </c>
      <c r="B145" s="2" t="s">
        <v>545</v>
      </c>
      <c r="C145" s="10" t="s">
        <v>938</v>
      </c>
      <c r="D145" s="10"/>
      <c r="E145" s="10" t="s">
        <v>938</v>
      </c>
      <c r="F145" s="3" t="s">
        <v>19</v>
      </c>
      <c r="G145" s="3" t="s">
        <v>1023</v>
      </c>
      <c r="H145" s="3" t="s">
        <v>546</v>
      </c>
      <c r="I145" s="3" t="s">
        <v>945</v>
      </c>
      <c r="J145" s="3" t="s">
        <v>945</v>
      </c>
      <c r="K145" s="9" t="s">
        <v>2514</v>
      </c>
      <c r="L145" s="12" t="s">
        <v>1488</v>
      </c>
      <c r="M145" s="4" t="s">
        <v>1260</v>
      </c>
      <c r="N145" s="4" t="s">
        <v>2652</v>
      </c>
      <c r="O145" s="10" t="s">
        <v>2505</v>
      </c>
      <c r="P145" s="10" t="s">
        <v>2725</v>
      </c>
      <c r="Q145" s="4" t="s">
        <v>1604</v>
      </c>
      <c r="R145" s="6"/>
      <c r="S145" s="4" t="s">
        <v>1605</v>
      </c>
      <c r="T145" s="4" t="s">
        <v>21</v>
      </c>
      <c r="U145" s="10" t="s">
        <v>2952</v>
      </c>
      <c r="V145" s="6"/>
      <c r="W145" s="7" t="s">
        <v>121</v>
      </c>
      <c r="X145" s="3" t="s">
        <v>33</v>
      </c>
      <c r="Y145" s="7" t="s">
        <v>121</v>
      </c>
      <c r="Z145" s="3" t="s">
        <v>86</v>
      </c>
      <c r="AA145" s="7" t="s">
        <v>121</v>
      </c>
      <c r="AB145" s="3" t="s">
        <v>2475</v>
      </c>
      <c r="AC145" s="3" t="s">
        <v>3148</v>
      </c>
      <c r="AD145" s="3" t="s">
        <v>21</v>
      </c>
      <c r="AE145" s="6"/>
      <c r="AF145" s="3" t="s">
        <v>21</v>
      </c>
      <c r="AG145" s="3"/>
      <c r="AH145" s="3" t="s">
        <v>27</v>
      </c>
      <c r="AI145" s="3" t="s">
        <v>28</v>
      </c>
      <c r="AJ145" s="3" t="s">
        <v>4700</v>
      </c>
      <c r="AK145" s="3" t="s">
        <v>68</v>
      </c>
      <c r="AL145" s="3" t="s">
        <v>275</v>
      </c>
      <c r="AM145" s="3" t="s">
        <v>3336</v>
      </c>
      <c r="AN145" s="13" t="s">
        <v>4356</v>
      </c>
      <c r="AO145" s="136" t="s">
        <v>3289</v>
      </c>
      <c r="AP145" s="3" t="s">
        <v>3884</v>
      </c>
      <c r="AQ145" s="8" t="s">
        <v>4356</v>
      </c>
      <c r="AR145" s="3" t="s">
        <v>3336</v>
      </c>
      <c r="AS145" s="3"/>
      <c r="AT145" s="3"/>
      <c r="AU145" s="3"/>
      <c r="AV145" s="3"/>
      <c r="AW145" s="3"/>
      <c r="AX145" s="3"/>
      <c r="AY145" s="3"/>
      <c r="AZ145" s="3" t="s">
        <v>963</v>
      </c>
      <c r="BA145" s="13" t="s">
        <v>4357</v>
      </c>
      <c r="BB145" s="10" t="s">
        <v>4358</v>
      </c>
      <c r="BC145" s="3" t="s">
        <v>963</v>
      </c>
      <c r="BD145" s="3"/>
      <c r="BE145" s="3" t="s">
        <v>963</v>
      </c>
      <c r="BF145" s="3" t="s">
        <v>937</v>
      </c>
      <c r="BG145" s="13" t="s">
        <v>3195</v>
      </c>
      <c r="BH145" s="10" t="s">
        <v>3144</v>
      </c>
      <c r="BI145" s="3" t="s">
        <v>963</v>
      </c>
      <c r="BJ145" s="3" t="s">
        <v>97</v>
      </c>
      <c r="BK145" s="8" t="s">
        <v>3436</v>
      </c>
      <c r="BL145" s="3" t="s">
        <v>3494</v>
      </c>
      <c r="BM145" s="3" t="s">
        <v>21</v>
      </c>
      <c r="BN145" s="3"/>
      <c r="BO145" s="3"/>
      <c r="BP145" s="3" t="s">
        <v>21</v>
      </c>
      <c r="BQ145" s="3"/>
      <c r="BR145" s="3"/>
      <c r="BS145" s="26" t="s">
        <v>3309</v>
      </c>
      <c r="BT145" s="131" t="s">
        <v>3233</v>
      </c>
      <c r="BU145" s="26"/>
      <c r="BV145" s="164"/>
      <c r="BW145" s="169"/>
      <c r="BX145" s="169"/>
      <c r="BY145" s="26"/>
    </row>
    <row r="146" spans="1:77" ht="40.15" customHeight="1" x14ac:dyDescent="0.25">
      <c r="A146" s="13" t="s">
        <v>5136</v>
      </c>
      <c r="B146" s="2" t="s">
        <v>470</v>
      </c>
      <c r="C146" s="10" t="s">
        <v>938</v>
      </c>
      <c r="D146" s="10"/>
      <c r="E146" s="10" t="s">
        <v>938</v>
      </c>
      <c r="F146" s="3" t="s">
        <v>19</v>
      </c>
      <c r="G146" s="3" t="s">
        <v>993</v>
      </c>
      <c r="H146" s="3" t="s">
        <v>471</v>
      </c>
      <c r="I146" s="3" t="s">
        <v>945</v>
      </c>
      <c r="J146" s="3" t="s">
        <v>945</v>
      </c>
      <c r="K146" s="4" t="s">
        <v>1658</v>
      </c>
      <c r="L146" s="5" t="s">
        <v>1659</v>
      </c>
      <c r="M146" s="4" t="s">
        <v>1116</v>
      </c>
      <c r="N146" s="4" t="s">
        <v>2652</v>
      </c>
      <c r="O146" s="10" t="s">
        <v>2505</v>
      </c>
      <c r="P146" s="10" t="s">
        <v>2726</v>
      </c>
      <c r="Q146" s="4" t="s">
        <v>1660</v>
      </c>
      <c r="R146" s="6"/>
      <c r="S146" s="9" t="s">
        <v>1661</v>
      </c>
      <c r="T146" s="19" t="s">
        <v>1662</v>
      </c>
      <c r="U146" s="10" t="s">
        <v>2953</v>
      </c>
      <c r="V146" s="6"/>
      <c r="W146" s="7" t="s">
        <v>121</v>
      </c>
      <c r="X146" s="3" t="s">
        <v>33</v>
      </c>
      <c r="Y146" s="7" t="s">
        <v>121</v>
      </c>
      <c r="Z146" s="3" t="s">
        <v>86</v>
      </c>
      <c r="AA146" s="7" t="s">
        <v>41</v>
      </c>
      <c r="AB146" s="3" t="s">
        <v>2475</v>
      </c>
      <c r="AC146" s="3" t="s">
        <v>3148</v>
      </c>
      <c r="AD146" s="3" t="s">
        <v>21</v>
      </c>
      <c r="AE146" s="6"/>
      <c r="AF146" s="3" t="s">
        <v>21</v>
      </c>
      <c r="AG146" s="3"/>
      <c r="AH146" s="3" t="s">
        <v>27</v>
      </c>
      <c r="AI146" s="3" t="s">
        <v>28</v>
      </c>
      <c r="AJ146" s="3" t="s">
        <v>4700</v>
      </c>
      <c r="AK146" s="3" t="s">
        <v>68</v>
      </c>
      <c r="AL146" s="3" t="s">
        <v>275</v>
      </c>
      <c r="AM146" s="3" t="s">
        <v>4290</v>
      </c>
      <c r="AN146" s="13" t="s">
        <v>1646</v>
      </c>
      <c r="AO146" s="10" t="s">
        <v>3233</v>
      </c>
      <c r="AP146" s="3" t="s">
        <v>3884</v>
      </c>
      <c r="AQ146" s="8" t="s">
        <v>1646</v>
      </c>
      <c r="AR146" s="3" t="s">
        <v>4290</v>
      </c>
      <c r="AS146" s="3"/>
      <c r="AT146" s="3"/>
      <c r="AU146" s="3"/>
      <c r="AV146" s="3"/>
      <c r="AW146" s="3"/>
      <c r="AX146" s="3"/>
      <c r="AY146" s="3"/>
      <c r="AZ146" s="3" t="s">
        <v>2454</v>
      </c>
      <c r="BA146" s="13" t="s">
        <v>4291</v>
      </c>
      <c r="BB146" s="10" t="s">
        <v>3336</v>
      </c>
      <c r="BC146" s="3" t="s">
        <v>2417</v>
      </c>
      <c r="BD146" s="3"/>
      <c r="BE146" s="3" t="s">
        <v>32</v>
      </c>
      <c r="BF146" s="3" t="s">
        <v>32</v>
      </c>
      <c r="BG146" s="13" t="s">
        <v>4292</v>
      </c>
      <c r="BH146" s="10" t="s">
        <v>3332</v>
      </c>
      <c r="BI146" s="3" t="s">
        <v>32</v>
      </c>
      <c r="BJ146" s="3" t="s">
        <v>97</v>
      </c>
      <c r="BK146" s="8" t="s">
        <v>3482</v>
      </c>
      <c r="BL146" s="3" t="s">
        <v>3494</v>
      </c>
      <c r="BM146" s="3" t="s">
        <v>21</v>
      </c>
      <c r="BN146" s="3"/>
      <c r="BO146" s="3"/>
      <c r="BP146" s="3" t="s">
        <v>21</v>
      </c>
      <c r="BQ146" s="3"/>
      <c r="BR146" s="3"/>
      <c r="BS146" s="26" t="s">
        <v>4293</v>
      </c>
      <c r="BT146" s="131" t="s">
        <v>3233</v>
      </c>
      <c r="BU146" s="26"/>
      <c r="BV146" s="164"/>
      <c r="BW146" s="169"/>
      <c r="BX146" s="169"/>
      <c r="BY146" s="26"/>
    </row>
    <row r="147" spans="1:77" ht="68.45" customHeight="1" x14ac:dyDescent="0.25">
      <c r="A147" s="13" t="s">
        <v>5137</v>
      </c>
      <c r="B147" s="2" t="s">
        <v>413</v>
      </c>
      <c r="C147" s="10" t="s">
        <v>938</v>
      </c>
      <c r="D147" s="10"/>
      <c r="E147" s="10" t="s">
        <v>938</v>
      </c>
      <c r="F147" s="3" t="s">
        <v>19</v>
      </c>
      <c r="G147" s="3" t="s">
        <v>1044</v>
      </c>
      <c r="H147" s="3" t="s">
        <v>414</v>
      </c>
      <c r="I147" s="3" t="s">
        <v>945</v>
      </c>
      <c r="J147" s="3" t="s">
        <v>945</v>
      </c>
      <c r="K147" s="4" t="s">
        <v>1081</v>
      </c>
      <c r="L147" s="5" t="s">
        <v>1913</v>
      </c>
      <c r="M147" s="4" t="s">
        <v>1116</v>
      </c>
      <c r="N147" s="4" t="s">
        <v>2652</v>
      </c>
      <c r="O147" s="10" t="s">
        <v>2505</v>
      </c>
      <c r="P147" s="10" t="s">
        <v>2734</v>
      </c>
      <c r="Q147" s="4" t="s">
        <v>1914</v>
      </c>
      <c r="R147" s="6"/>
      <c r="S147" s="4" t="s">
        <v>1915</v>
      </c>
      <c r="T147" s="4" t="s">
        <v>1916</v>
      </c>
      <c r="U147" s="10" t="s">
        <v>2962</v>
      </c>
      <c r="V147" s="6"/>
      <c r="W147" s="7" t="s">
        <v>41</v>
      </c>
      <c r="X147" s="3" t="s">
        <v>33</v>
      </c>
      <c r="Y147" s="7" t="s">
        <v>41</v>
      </c>
      <c r="Z147" s="3" t="s">
        <v>24</v>
      </c>
      <c r="AA147" s="7" t="s">
        <v>41</v>
      </c>
      <c r="AB147" s="3" t="s">
        <v>2475</v>
      </c>
      <c r="AC147" s="3" t="s">
        <v>3148</v>
      </c>
      <c r="AD147" s="3" t="s">
        <v>21</v>
      </c>
      <c r="AE147" s="6"/>
      <c r="AF147" s="3" t="s">
        <v>21</v>
      </c>
      <c r="AG147" s="3"/>
      <c r="AH147" s="3" t="s">
        <v>27</v>
      </c>
      <c r="AI147" s="3" t="s">
        <v>28</v>
      </c>
      <c r="AJ147" s="3" t="s">
        <v>4700</v>
      </c>
      <c r="AK147" s="3" t="s">
        <v>68</v>
      </c>
      <c r="AL147" s="8" t="s">
        <v>4259</v>
      </c>
      <c r="AM147" s="8" t="s">
        <v>4260</v>
      </c>
      <c r="AN147" s="13" t="s">
        <v>4261</v>
      </c>
      <c r="AO147" s="136" t="s">
        <v>3289</v>
      </c>
      <c r="AP147" s="3" t="s">
        <v>3884</v>
      </c>
      <c r="AQ147" s="8" t="s">
        <v>4262</v>
      </c>
      <c r="AR147" s="3" t="s">
        <v>3743</v>
      </c>
      <c r="AS147" s="3"/>
      <c r="AT147" s="3"/>
      <c r="AU147" s="3"/>
      <c r="AV147" s="3"/>
      <c r="AW147" s="3"/>
      <c r="AX147" s="3"/>
      <c r="AY147" s="3"/>
      <c r="AZ147" s="3" t="s">
        <v>2416</v>
      </c>
      <c r="BA147" s="13" t="s">
        <v>3174</v>
      </c>
      <c r="BB147" s="10" t="s">
        <v>3144</v>
      </c>
      <c r="BC147" s="3" t="s">
        <v>2417</v>
      </c>
      <c r="BD147" s="3"/>
      <c r="BE147" s="3" t="s">
        <v>2639</v>
      </c>
      <c r="BF147" s="3" t="s">
        <v>937</v>
      </c>
      <c r="BG147" s="13" t="s">
        <v>3195</v>
      </c>
      <c r="BH147" s="13" t="s">
        <v>3618</v>
      </c>
      <c r="BI147" s="3" t="s">
        <v>963</v>
      </c>
      <c r="BJ147" s="3" t="s">
        <v>97</v>
      </c>
      <c r="BK147" s="8" t="s">
        <v>3482</v>
      </c>
      <c r="BL147" s="3" t="s">
        <v>3494</v>
      </c>
      <c r="BM147" s="3" t="s">
        <v>21</v>
      </c>
      <c r="BN147" s="3"/>
      <c r="BO147" s="3"/>
      <c r="BP147" s="3" t="s">
        <v>21</v>
      </c>
      <c r="BQ147" s="3"/>
      <c r="BR147" s="3"/>
      <c r="BS147" s="26" t="s">
        <v>3309</v>
      </c>
      <c r="BT147" s="131" t="s">
        <v>3233</v>
      </c>
      <c r="BU147" s="26"/>
      <c r="BV147" s="164"/>
      <c r="BW147" s="169"/>
      <c r="BX147" s="169"/>
      <c r="BY147" s="26"/>
    </row>
    <row r="148" spans="1:77" ht="40.15" customHeight="1" x14ac:dyDescent="0.25">
      <c r="A148" s="13" t="s">
        <v>5138</v>
      </c>
      <c r="B148" s="2" t="s">
        <v>681</v>
      </c>
      <c r="C148" s="10" t="s">
        <v>938</v>
      </c>
      <c r="D148" s="10"/>
      <c r="E148" s="10" t="s">
        <v>938</v>
      </c>
      <c r="F148" s="3" t="s">
        <v>19</v>
      </c>
      <c r="G148" s="3" t="s">
        <v>1045</v>
      </c>
      <c r="H148" s="3" t="s">
        <v>682</v>
      </c>
      <c r="I148" s="3" t="s">
        <v>945</v>
      </c>
      <c r="J148" s="3" t="s">
        <v>945</v>
      </c>
      <c r="K148" s="9" t="s">
        <v>1922</v>
      </c>
      <c r="L148" s="12" t="s">
        <v>1923</v>
      </c>
      <c r="M148" s="4" t="s">
        <v>1116</v>
      </c>
      <c r="N148" s="4" t="s">
        <v>2652</v>
      </c>
      <c r="O148" s="10" t="s">
        <v>2654</v>
      </c>
      <c r="P148" s="10" t="s">
        <v>2735</v>
      </c>
      <c r="Q148" s="4" t="s">
        <v>1924</v>
      </c>
      <c r="R148" s="6"/>
      <c r="S148" s="4" t="s">
        <v>1925</v>
      </c>
      <c r="T148" s="19" t="s">
        <v>1926</v>
      </c>
      <c r="U148" s="10" t="s">
        <v>2963</v>
      </c>
      <c r="V148" s="6"/>
      <c r="W148" s="7" t="s">
        <v>198</v>
      </c>
      <c r="X148" s="3" t="s">
        <v>33</v>
      </c>
      <c r="Y148" s="7" t="s">
        <v>198</v>
      </c>
      <c r="Z148" s="3" t="s">
        <v>86</v>
      </c>
      <c r="AA148" s="7" t="s">
        <v>198</v>
      </c>
      <c r="AB148" s="3" t="s">
        <v>2475</v>
      </c>
      <c r="AC148" s="3" t="s">
        <v>3148</v>
      </c>
      <c r="AD148" s="3" t="s">
        <v>21</v>
      </c>
      <c r="AE148" s="6"/>
      <c r="AF148" s="3" t="s">
        <v>21</v>
      </c>
      <c r="AG148" s="3"/>
      <c r="AH148" s="3" t="s">
        <v>27</v>
      </c>
      <c r="AI148" s="3" t="s">
        <v>28</v>
      </c>
      <c r="AJ148" s="3" t="s">
        <v>4700</v>
      </c>
      <c r="AK148" s="3" t="s">
        <v>68</v>
      </c>
      <c r="AL148" s="3" t="s">
        <v>223</v>
      </c>
      <c r="AM148" s="8" t="s">
        <v>3840</v>
      </c>
      <c r="AN148" s="13" t="s">
        <v>3839</v>
      </c>
      <c r="AO148" s="10" t="s">
        <v>3233</v>
      </c>
      <c r="AP148" s="3" t="s">
        <v>3884</v>
      </c>
      <c r="AQ148" s="13" t="s">
        <v>3839</v>
      </c>
      <c r="AR148" s="8" t="s">
        <v>3840</v>
      </c>
      <c r="AS148" s="8"/>
      <c r="AT148" s="3"/>
      <c r="AU148" s="3"/>
      <c r="AV148" s="3"/>
      <c r="AW148" s="3"/>
      <c r="AX148" s="3"/>
      <c r="AY148" s="3"/>
      <c r="AZ148" s="3" t="s">
        <v>963</v>
      </c>
      <c r="BA148" s="13" t="s">
        <v>4411</v>
      </c>
      <c r="BB148" s="10" t="s">
        <v>3776</v>
      </c>
      <c r="BC148" s="3" t="s">
        <v>963</v>
      </c>
      <c r="BD148" s="3"/>
      <c r="BE148" s="8" t="s">
        <v>5601</v>
      </c>
      <c r="BF148" s="3" t="s">
        <v>937</v>
      </c>
      <c r="BG148" s="13" t="s">
        <v>5602</v>
      </c>
      <c r="BH148" s="13" t="s">
        <v>5603</v>
      </c>
      <c r="BI148" s="133" t="s">
        <v>963</v>
      </c>
      <c r="BJ148" s="3" t="s">
        <v>97</v>
      </c>
      <c r="BK148" s="8" t="s">
        <v>3482</v>
      </c>
      <c r="BL148" s="3" t="s">
        <v>3494</v>
      </c>
      <c r="BM148" s="3" t="s">
        <v>21</v>
      </c>
      <c r="BN148" s="3"/>
      <c r="BO148" s="3"/>
      <c r="BP148" s="3" t="s">
        <v>21</v>
      </c>
      <c r="BQ148" s="3"/>
      <c r="BR148" s="3"/>
      <c r="BS148" s="26" t="s">
        <v>4412</v>
      </c>
      <c r="BT148" s="131" t="s">
        <v>3233</v>
      </c>
      <c r="BU148" s="26"/>
      <c r="BV148" s="164"/>
      <c r="BW148" s="169"/>
      <c r="BX148" s="169"/>
      <c r="BY148" s="26"/>
    </row>
    <row r="149" spans="1:77" ht="40.15" customHeight="1" x14ac:dyDescent="0.25">
      <c r="A149" s="13" t="s">
        <v>5139</v>
      </c>
      <c r="B149" s="2" t="s">
        <v>500</v>
      </c>
      <c r="C149" s="10" t="s">
        <v>938</v>
      </c>
      <c r="D149" s="10"/>
      <c r="E149" s="10" t="s">
        <v>938</v>
      </c>
      <c r="F149" s="3" t="s">
        <v>19</v>
      </c>
      <c r="G149" s="3" t="s">
        <v>1053</v>
      </c>
      <c r="H149" s="3" t="s">
        <v>501</v>
      </c>
      <c r="I149" s="3" t="s">
        <v>945</v>
      </c>
      <c r="J149" s="3" t="s">
        <v>945</v>
      </c>
      <c r="K149" s="4" t="s">
        <v>2216</v>
      </c>
      <c r="L149" s="5" t="s">
        <v>2217</v>
      </c>
      <c r="M149" s="4" t="s">
        <v>1130</v>
      </c>
      <c r="N149" s="4" t="s">
        <v>2652</v>
      </c>
      <c r="O149" s="10" t="s">
        <v>2505</v>
      </c>
      <c r="P149" s="10" t="s">
        <v>2737</v>
      </c>
      <c r="Q149" s="4" t="s">
        <v>2218</v>
      </c>
      <c r="R149" s="6"/>
      <c r="S149" s="4" t="s">
        <v>2219</v>
      </c>
      <c r="T149" s="4" t="s">
        <v>2220</v>
      </c>
      <c r="U149" s="10" t="s">
        <v>2966</v>
      </c>
      <c r="V149" s="6"/>
      <c r="W149" s="7" t="s">
        <v>124</v>
      </c>
      <c r="X149" s="3" t="s">
        <v>33</v>
      </c>
      <c r="Y149" s="7" t="s">
        <v>124</v>
      </c>
      <c r="Z149" s="3" t="s">
        <v>86</v>
      </c>
      <c r="AA149" s="7" t="s">
        <v>124</v>
      </c>
      <c r="AB149" s="3" t="s">
        <v>2475</v>
      </c>
      <c r="AC149" s="3" t="s">
        <v>3148</v>
      </c>
      <c r="AD149" s="3" t="s">
        <v>21</v>
      </c>
      <c r="AE149" s="6"/>
      <c r="AF149" s="3" t="s">
        <v>21</v>
      </c>
      <c r="AG149" s="3"/>
      <c r="AH149" s="3" t="s">
        <v>27</v>
      </c>
      <c r="AI149" s="3" t="s">
        <v>28</v>
      </c>
      <c r="AJ149" s="3" t="s">
        <v>3151</v>
      </c>
      <c r="AK149" s="8" t="s">
        <v>3139</v>
      </c>
      <c r="AL149" s="8" t="s">
        <v>4309</v>
      </c>
      <c r="AM149" s="8" t="s">
        <v>4383</v>
      </c>
      <c r="AN149" s="13" t="s">
        <v>4384</v>
      </c>
      <c r="AO149" s="10" t="s">
        <v>3233</v>
      </c>
      <c r="AP149" s="3" t="s">
        <v>3884</v>
      </c>
      <c r="AQ149" s="8" t="s">
        <v>4385</v>
      </c>
      <c r="AR149" s="3" t="s">
        <v>3336</v>
      </c>
      <c r="AS149" s="3"/>
      <c r="AT149" s="3"/>
      <c r="AU149" s="3"/>
      <c r="AV149" s="3"/>
      <c r="AW149" s="3"/>
      <c r="AX149" s="3"/>
      <c r="AY149" s="3"/>
      <c r="AZ149" s="3" t="s">
        <v>2416</v>
      </c>
      <c r="BA149" s="13" t="s">
        <v>3174</v>
      </c>
      <c r="BB149" s="10" t="s">
        <v>3144</v>
      </c>
      <c r="BC149" s="3" t="s">
        <v>2417</v>
      </c>
      <c r="BD149" s="3"/>
      <c r="BE149" s="8" t="s">
        <v>3944</v>
      </c>
      <c r="BF149" s="3" t="s">
        <v>32</v>
      </c>
      <c r="BG149" s="13" t="s">
        <v>4386</v>
      </c>
      <c r="BH149" s="10" t="s">
        <v>3894</v>
      </c>
      <c r="BI149" s="10" t="s">
        <v>2367</v>
      </c>
      <c r="BJ149" s="3" t="s">
        <v>97</v>
      </c>
      <c r="BK149" s="8" t="s">
        <v>3482</v>
      </c>
      <c r="BL149" s="3" t="s">
        <v>3494</v>
      </c>
      <c r="BM149" s="3" t="s">
        <v>21</v>
      </c>
      <c r="BN149" s="3"/>
      <c r="BO149" s="3"/>
      <c r="BP149" s="3" t="s">
        <v>21</v>
      </c>
      <c r="BQ149" s="3"/>
      <c r="BR149" s="3"/>
      <c r="BS149" s="26" t="s">
        <v>3309</v>
      </c>
      <c r="BT149" s="131" t="s">
        <v>3233</v>
      </c>
      <c r="BU149" s="26"/>
      <c r="BV149" s="164"/>
      <c r="BW149" s="169"/>
      <c r="BX149" s="169"/>
      <c r="BY149" s="26"/>
    </row>
    <row r="150" spans="1:77" ht="134.44999999999999" customHeight="1" x14ac:dyDescent="0.25">
      <c r="A150" s="13" t="s">
        <v>5140</v>
      </c>
      <c r="B150" s="2" t="s">
        <v>224</v>
      </c>
      <c r="C150" s="10" t="s">
        <v>938</v>
      </c>
      <c r="D150" s="10"/>
      <c r="E150" s="10" t="s">
        <v>938</v>
      </c>
      <c r="F150" s="3" t="s">
        <v>52</v>
      </c>
      <c r="G150" s="3" t="s">
        <v>1009</v>
      </c>
      <c r="H150" s="3" t="s">
        <v>225</v>
      </c>
      <c r="I150" s="3" t="s">
        <v>943</v>
      </c>
      <c r="J150" s="3" t="s">
        <v>943</v>
      </c>
      <c r="K150" s="9" t="s">
        <v>2536</v>
      </c>
      <c r="L150" s="12" t="s">
        <v>2537</v>
      </c>
      <c r="M150" s="4" t="s">
        <v>1260</v>
      </c>
      <c r="N150" s="4" t="s">
        <v>2652</v>
      </c>
      <c r="O150" s="10" t="s">
        <v>2505</v>
      </c>
      <c r="P150" s="10" t="s">
        <v>2742</v>
      </c>
      <c r="Q150" s="4" t="s">
        <v>1187</v>
      </c>
      <c r="R150" s="6"/>
      <c r="S150" s="4" t="s">
        <v>1188</v>
      </c>
      <c r="T150" s="4" t="s">
        <v>1189</v>
      </c>
      <c r="U150" s="10" t="s">
        <v>2971</v>
      </c>
      <c r="V150" s="6"/>
      <c r="W150" s="7" t="s">
        <v>226</v>
      </c>
      <c r="X150" s="3" t="s">
        <v>33</v>
      </c>
      <c r="Y150" s="7" t="s">
        <v>226</v>
      </c>
      <c r="Z150" s="3" t="s">
        <v>24</v>
      </c>
      <c r="AA150" s="7" t="s">
        <v>227</v>
      </c>
      <c r="AB150" s="3" t="s">
        <v>4690</v>
      </c>
      <c r="AC150" s="3" t="s">
        <v>228</v>
      </c>
      <c r="AD150" s="7" t="s">
        <v>87</v>
      </c>
      <c r="AE150" s="6"/>
      <c r="AF150" s="7" t="s">
        <v>229</v>
      </c>
      <c r="AG150" s="7" t="s">
        <v>938</v>
      </c>
      <c r="AH150" s="3" t="s">
        <v>27</v>
      </c>
      <c r="AI150" s="3" t="s">
        <v>28</v>
      </c>
      <c r="AJ150" s="3" t="s">
        <v>3151</v>
      </c>
      <c r="AK150" s="8" t="s">
        <v>4219</v>
      </c>
      <c r="AL150" s="8" t="s">
        <v>4220</v>
      </c>
      <c r="AM150" s="8" t="s">
        <v>4221</v>
      </c>
      <c r="AN150" s="13" t="s">
        <v>4222</v>
      </c>
      <c r="AO150" s="10" t="s">
        <v>3233</v>
      </c>
      <c r="AP150" s="8" t="s">
        <v>4223</v>
      </c>
      <c r="AQ150" s="8" t="s">
        <v>4224</v>
      </c>
      <c r="AR150" s="8" t="s">
        <v>4226</v>
      </c>
      <c r="AS150" s="8"/>
      <c r="AT150" s="3"/>
      <c r="AU150" s="3"/>
      <c r="AV150" s="3"/>
      <c r="AW150" s="3"/>
      <c r="AX150" s="3"/>
      <c r="AY150" s="3"/>
      <c r="AZ150" s="3" t="s">
        <v>1080</v>
      </c>
      <c r="BA150" s="13" t="s">
        <v>4225</v>
      </c>
      <c r="BB150" s="10" t="s">
        <v>2472</v>
      </c>
      <c r="BC150" s="3" t="s">
        <v>1080</v>
      </c>
      <c r="BD150" s="3"/>
      <c r="BE150" s="8" t="s">
        <v>3455</v>
      </c>
      <c r="BF150" s="3" t="s">
        <v>937</v>
      </c>
      <c r="BG150" s="13" t="s">
        <v>4227</v>
      </c>
      <c r="BH150" s="13" t="s">
        <v>4228</v>
      </c>
      <c r="BI150" s="133" t="s">
        <v>963</v>
      </c>
      <c r="BJ150" s="3" t="s">
        <v>45</v>
      </c>
      <c r="BK150" s="8" t="s">
        <v>4175</v>
      </c>
      <c r="BL150" s="3" t="s">
        <v>3459</v>
      </c>
      <c r="BM150" s="3" t="s">
        <v>21</v>
      </c>
      <c r="BN150" s="3"/>
      <c r="BO150" s="3"/>
      <c r="BP150" s="3" t="s">
        <v>21</v>
      </c>
      <c r="BQ150" s="3"/>
      <c r="BR150" s="3"/>
      <c r="BS150" s="26" t="s">
        <v>3309</v>
      </c>
      <c r="BT150" s="131" t="s">
        <v>3233</v>
      </c>
      <c r="BU150" s="26"/>
      <c r="BV150" s="164"/>
      <c r="BW150" s="169"/>
      <c r="BX150" s="169"/>
      <c r="BY150" s="26"/>
    </row>
    <row r="151" spans="1:77" ht="64.150000000000006" customHeight="1" x14ac:dyDescent="0.25">
      <c r="A151" s="13" t="s">
        <v>5141</v>
      </c>
      <c r="B151" s="2" t="s">
        <v>433</v>
      </c>
      <c r="C151" s="10" t="s">
        <v>938</v>
      </c>
      <c r="D151" s="10"/>
      <c r="E151" s="10" t="s">
        <v>938</v>
      </c>
      <c r="F151" s="3" t="s">
        <v>19</v>
      </c>
      <c r="G151" s="3" t="s">
        <v>1022</v>
      </c>
      <c r="H151" s="3" t="s">
        <v>434</v>
      </c>
      <c r="I151" s="3" t="s">
        <v>943</v>
      </c>
      <c r="J151" s="3" t="s">
        <v>943</v>
      </c>
      <c r="K151" s="4" t="s">
        <v>1540</v>
      </c>
      <c r="L151" s="5" t="s">
        <v>1541</v>
      </c>
      <c r="M151" s="4" t="s">
        <v>1116</v>
      </c>
      <c r="N151" s="4" t="s">
        <v>2652</v>
      </c>
      <c r="O151" s="10" t="s">
        <v>2505</v>
      </c>
      <c r="P151" s="10" t="s">
        <v>2749</v>
      </c>
      <c r="Q151" s="4" t="s">
        <v>1542</v>
      </c>
      <c r="R151" s="6"/>
      <c r="S151" s="4" t="s">
        <v>1543</v>
      </c>
      <c r="T151" s="4" t="s">
        <v>21</v>
      </c>
      <c r="U151" s="10" t="s">
        <v>2979</v>
      </c>
      <c r="V151" s="6"/>
      <c r="W151" s="7" t="s">
        <v>49</v>
      </c>
      <c r="X151" s="3" t="s">
        <v>33</v>
      </c>
      <c r="Y151" s="7" t="s">
        <v>435</v>
      </c>
      <c r="Z151" s="3" t="s">
        <v>24</v>
      </c>
      <c r="AA151" s="7" t="s">
        <v>49</v>
      </c>
      <c r="AB151" s="3" t="s">
        <v>2475</v>
      </c>
      <c r="AC151" s="3" t="s">
        <v>3148</v>
      </c>
      <c r="AD151" s="3" t="s">
        <v>21</v>
      </c>
      <c r="AE151" s="6"/>
      <c r="AF151" s="3" t="s">
        <v>21</v>
      </c>
      <c r="AG151" s="3"/>
      <c r="AH151" s="3" t="s">
        <v>27</v>
      </c>
      <c r="AI151" s="3" t="s">
        <v>28</v>
      </c>
      <c r="AJ151" s="3" t="s">
        <v>4700</v>
      </c>
      <c r="AK151" s="3" t="s">
        <v>68</v>
      </c>
      <c r="AL151" s="3" t="s">
        <v>436</v>
      </c>
      <c r="AM151" s="3" t="s">
        <v>3743</v>
      </c>
      <c r="AN151" s="13" t="s">
        <v>4215</v>
      </c>
      <c r="AO151" s="10" t="s">
        <v>3233</v>
      </c>
      <c r="AP151" s="3" t="s">
        <v>3884</v>
      </c>
      <c r="AQ151" s="13" t="s">
        <v>4215</v>
      </c>
      <c r="AR151" s="3" t="s">
        <v>3743</v>
      </c>
      <c r="AS151" s="3"/>
      <c r="AT151" s="3"/>
      <c r="AU151" s="3"/>
      <c r="AV151" s="3"/>
      <c r="AW151" s="3"/>
      <c r="AX151" s="3"/>
      <c r="AY151" s="3"/>
      <c r="AZ151" s="3" t="s">
        <v>2416</v>
      </c>
      <c r="BA151" s="13" t="s">
        <v>3174</v>
      </c>
      <c r="BB151" s="10" t="s">
        <v>3144</v>
      </c>
      <c r="BC151" s="3" t="s">
        <v>2417</v>
      </c>
      <c r="BD151" s="3"/>
      <c r="BE151" s="8" t="s">
        <v>3455</v>
      </c>
      <c r="BF151" s="3" t="s">
        <v>937</v>
      </c>
      <c r="BG151" s="13" t="s">
        <v>4216</v>
      </c>
      <c r="BH151" s="13" t="s">
        <v>4217</v>
      </c>
      <c r="BI151" s="133" t="s">
        <v>963</v>
      </c>
      <c r="BJ151" s="3" t="s">
        <v>97</v>
      </c>
      <c r="BK151" s="8" t="s">
        <v>4994</v>
      </c>
      <c r="BL151" s="3" t="s">
        <v>3494</v>
      </c>
      <c r="BM151" s="3"/>
      <c r="BN151" s="3"/>
      <c r="BO151" s="3"/>
      <c r="BP151" s="3" t="s">
        <v>21</v>
      </c>
      <c r="BQ151" s="3"/>
      <c r="BR151" s="3"/>
      <c r="BS151" s="26" t="s">
        <v>4218</v>
      </c>
      <c r="BT151" s="131" t="s">
        <v>3233</v>
      </c>
      <c r="BU151" s="26"/>
      <c r="BV151" s="164"/>
      <c r="BW151" s="169"/>
      <c r="BX151" s="169"/>
      <c r="BY151" s="26"/>
    </row>
    <row r="152" spans="1:77" ht="31.9" customHeight="1" x14ac:dyDescent="0.25">
      <c r="AP152" s="191" t="s">
        <v>5797</v>
      </c>
      <c r="AQ152" s="191"/>
      <c r="AR152" s="191"/>
      <c r="AS152" s="192">
        <f>COUNTIF(AS6:AS151,"")</f>
        <v>74</v>
      </c>
      <c r="AT152" s="191" t="s">
        <v>5797</v>
      </c>
      <c r="AU152" s="191"/>
      <c r="AV152" s="191"/>
      <c r="AW152" s="193">
        <f>COUNTIF(AW6:AW140,"")</f>
        <v>41</v>
      </c>
      <c r="AX152" s="191"/>
      <c r="AY152" s="192">
        <f>COUNTIF(AY6:AY151,"")-10</f>
        <v>120</v>
      </c>
    </row>
    <row r="1096" spans="1:77" x14ac:dyDescent="0.25">
      <c r="BA1096" s="188"/>
    </row>
    <row r="1097" spans="1:77" x14ac:dyDescent="0.25">
      <c r="A1097" s="188"/>
      <c r="C1097" s="188"/>
      <c r="D1097" s="188"/>
      <c r="E1097" s="188"/>
      <c r="T1097" s="188"/>
      <c r="AN1097" s="188"/>
      <c r="AO1097" s="188"/>
      <c r="AP1097" s="188" t="e">
        <f>COUNTIF(#REF!,"Thạc sỹ")</f>
        <v>#REF!</v>
      </c>
      <c r="BB1097" s="188"/>
      <c r="BE1097" s="188"/>
      <c r="BF1097" s="188"/>
      <c r="BG1097" s="188"/>
      <c r="BH1097" s="188"/>
      <c r="BI1097" s="188"/>
      <c r="BS1097" s="188"/>
      <c r="BT1097" s="188"/>
      <c r="BU1097" s="188"/>
      <c r="BV1097" s="188"/>
      <c r="BW1097" s="188"/>
      <c r="BY1097" s="188"/>
    </row>
  </sheetData>
  <autoFilter ref="A4:BZ152"/>
  <mergeCells count="60">
    <mergeCell ref="B123:AL123"/>
    <mergeCell ref="B142:AL142"/>
    <mergeCell ref="B18:AL18"/>
    <mergeCell ref="B44:AL44"/>
    <mergeCell ref="B70:AL70"/>
    <mergeCell ref="B99:AL99"/>
    <mergeCell ref="B110:AL110"/>
    <mergeCell ref="B119:AL119"/>
    <mergeCell ref="BU3:BU4"/>
    <mergeCell ref="BV3:BV4"/>
    <mergeCell ref="BW3:BW4"/>
    <mergeCell ref="BX3:BX4"/>
    <mergeCell ref="BY3:BY4"/>
    <mergeCell ref="B5:AL5"/>
    <mergeCell ref="BE3:BI3"/>
    <mergeCell ref="BJ3:BL3"/>
    <mergeCell ref="BM3:BO3"/>
    <mergeCell ref="BP3:BR3"/>
    <mergeCell ref="AB3:AB4"/>
    <mergeCell ref="AC3:AC4"/>
    <mergeCell ref="AD3:AD4"/>
    <mergeCell ref="AE3:AE4"/>
    <mergeCell ref="AF3:AF4"/>
    <mergeCell ref="AG3:AG4"/>
    <mergeCell ref="V3:V4"/>
    <mergeCell ref="W3:W4"/>
    <mergeCell ref="X3:X4"/>
    <mergeCell ref="Y3:Y4"/>
    <mergeCell ref="Z3:Z4"/>
    <mergeCell ref="BS3:BS4"/>
    <mergeCell ref="BT3:BT4"/>
    <mergeCell ref="AH3:AH4"/>
    <mergeCell ref="AI3:AI4"/>
    <mergeCell ref="AJ3:AO3"/>
    <mergeCell ref="AP3:AS3"/>
    <mergeCell ref="AT3:AY3"/>
    <mergeCell ref="AZ3:BC3"/>
    <mergeCell ref="AA3:AA4"/>
    <mergeCell ref="P3:P4"/>
    <mergeCell ref="Q3:Q4"/>
    <mergeCell ref="R3:R4"/>
    <mergeCell ref="S3:S4"/>
    <mergeCell ref="T3:T4"/>
    <mergeCell ref="U3:U4"/>
    <mergeCell ref="O3:O4"/>
    <mergeCell ref="A1:AY1"/>
    <mergeCell ref="A3:A4"/>
    <mergeCell ref="B3:B4"/>
    <mergeCell ref="C3:C4"/>
    <mergeCell ref="D3:D4"/>
    <mergeCell ref="E3:E4"/>
    <mergeCell ref="F3:F4"/>
    <mergeCell ref="G3:G4"/>
    <mergeCell ref="H3:H4"/>
    <mergeCell ref="I3:I4"/>
    <mergeCell ref="J3:J4"/>
    <mergeCell ref="K3:K4"/>
    <mergeCell ref="L3:L4"/>
    <mergeCell ref="M3:M4"/>
    <mergeCell ref="N3:N4"/>
  </mergeCells>
  <hyperlinks>
    <hyperlink ref="T121" r:id="rId1"/>
  </hyperlinks>
  <pageMargins left="0.25" right="0.16" top="0.43" bottom="0.34" header="0.31496062992126" footer="0.31496062992126"/>
  <pageSetup paperSize="9" orientation="landscape" horizontalDpi="300" verticalDpi="300" r:id="rId2"/>
  <headerFooter>
    <oddFooter>Page &amp;P</oddFooter>
  </headerFooter>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R959"/>
  <sheetViews>
    <sheetView zoomScaleNormal="100" zoomScaleSheetLayoutView="90" workbookViewId="0">
      <selection activeCell="CB4" sqref="CB4"/>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s="29" customFormat="1" ht="26.25" customHeight="1" x14ac:dyDescent="0.25">
      <c r="A5" s="204"/>
      <c r="B5" s="245" t="s">
        <v>5807</v>
      </c>
      <c r="C5" s="246"/>
      <c r="D5" s="246"/>
      <c r="E5" s="246"/>
      <c r="F5" s="246"/>
      <c r="G5" s="246"/>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246"/>
      <c r="AI5" s="246"/>
      <c r="AJ5" s="246"/>
      <c r="AK5" s="246"/>
      <c r="AL5" s="247"/>
      <c r="AM5" s="205"/>
      <c r="AN5" s="204"/>
      <c r="AO5" s="206"/>
      <c r="AP5" s="205"/>
      <c r="AQ5" s="205"/>
      <c r="AR5" s="205"/>
      <c r="AS5" s="205"/>
      <c r="AT5" s="207"/>
      <c r="AU5" s="207"/>
      <c r="AV5" s="207"/>
      <c r="AW5" s="207"/>
      <c r="AX5" s="207"/>
      <c r="AY5" s="207"/>
      <c r="AZ5" s="3"/>
      <c r="BA5" s="13"/>
      <c r="BB5" s="10"/>
      <c r="BC5" s="3"/>
      <c r="BD5" s="3"/>
      <c r="BE5" s="8"/>
      <c r="BF5" s="3"/>
      <c r="BG5" s="13"/>
      <c r="BH5" s="13"/>
      <c r="BI5" s="3"/>
      <c r="BJ5" s="135"/>
      <c r="BK5" s="3"/>
      <c r="BL5" s="3"/>
      <c r="BM5" s="3"/>
      <c r="BN5" s="3"/>
      <c r="BO5" s="3"/>
      <c r="BP5" s="8"/>
      <c r="BQ5" s="8"/>
      <c r="BR5" s="8"/>
      <c r="BS5" s="26"/>
      <c r="BT5" s="131"/>
      <c r="BU5" s="26"/>
      <c r="BV5" s="164"/>
      <c r="BW5" s="169"/>
      <c r="BX5" s="169"/>
      <c r="BY5" s="26"/>
      <c r="BZ5" s="188"/>
    </row>
    <row r="6" spans="1:78" s="29" customFormat="1" ht="92.45" customHeight="1" x14ac:dyDescent="0.25">
      <c r="A6" s="13" t="s">
        <v>904</v>
      </c>
      <c r="B6" s="2" t="s">
        <v>628</v>
      </c>
      <c r="C6" s="10" t="s">
        <v>938</v>
      </c>
      <c r="D6" s="10"/>
      <c r="E6" s="10" t="s">
        <v>938</v>
      </c>
      <c r="F6" s="3" t="s">
        <v>52</v>
      </c>
      <c r="G6" s="3" t="s">
        <v>1022</v>
      </c>
      <c r="H6" s="3" t="s">
        <v>629</v>
      </c>
      <c r="I6" s="3" t="s">
        <v>945</v>
      </c>
      <c r="J6" s="3" t="s">
        <v>945</v>
      </c>
      <c r="K6" s="9" t="s">
        <v>2515</v>
      </c>
      <c r="L6" s="12" t="s">
        <v>2516</v>
      </c>
      <c r="M6" s="4" t="s">
        <v>1260</v>
      </c>
      <c r="N6" s="4" t="s">
        <v>2652</v>
      </c>
      <c r="O6" s="10" t="s">
        <v>2505</v>
      </c>
      <c r="P6" s="10" t="s">
        <v>2731</v>
      </c>
      <c r="Q6" s="4" t="s">
        <v>1818</v>
      </c>
      <c r="R6" s="6"/>
      <c r="S6" s="4" t="s">
        <v>1819</v>
      </c>
      <c r="T6" s="19" t="s">
        <v>1820</v>
      </c>
      <c r="U6" s="10" t="s">
        <v>2959</v>
      </c>
      <c r="V6" s="6"/>
      <c r="W6" s="7" t="s">
        <v>87</v>
      </c>
      <c r="X6" s="3" t="s">
        <v>33</v>
      </c>
      <c r="Y6" s="7" t="s">
        <v>87</v>
      </c>
      <c r="Z6" s="3" t="s">
        <v>86</v>
      </c>
      <c r="AA6" s="7" t="s">
        <v>87</v>
      </c>
      <c r="AB6" s="3" t="s">
        <v>2475</v>
      </c>
      <c r="AC6" s="3" t="s">
        <v>3148</v>
      </c>
      <c r="AD6" s="3" t="s">
        <v>21</v>
      </c>
      <c r="AE6" s="6"/>
      <c r="AF6" s="3" t="s">
        <v>21</v>
      </c>
      <c r="AG6" s="3"/>
      <c r="AH6" s="3" t="s">
        <v>27</v>
      </c>
      <c r="AI6" s="3" t="s">
        <v>28</v>
      </c>
      <c r="AJ6" s="3" t="s">
        <v>3151</v>
      </c>
      <c r="AK6" s="8" t="s">
        <v>3139</v>
      </c>
      <c r="AL6" s="8" t="s">
        <v>4299</v>
      </c>
      <c r="AM6" s="8" t="s">
        <v>4300</v>
      </c>
      <c r="AN6" s="13" t="s">
        <v>4301</v>
      </c>
      <c r="AO6" s="10" t="s">
        <v>3233</v>
      </c>
      <c r="AP6" s="8" t="s">
        <v>5794</v>
      </c>
      <c r="AQ6" s="8" t="s">
        <v>4303</v>
      </c>
      <c r="AR6" s="8" t="s">
        <v>4304</v>
      </c>
      <c r="AS6" s="8"/>
      <c r="AT6" s="3"/>
      <c r="AU6" s="3"/>
      <c r="AV6" s="3"/>
      <c r="AW6" s="3"/>
      <c r="AX6" s="3"/>
      <c r="AY6" s="3"/>
      <c r="AZ6" s="3" t="s">
        <v>1080</v>
      </c>
      <c r="BA6" s="134" t="s">
        <v>2076</v>
      </c>
      <c r="BB6" s="44" t="s">
        <v>4305</v>
      </c>
      <c r="BC6" s="3" t="s">
        <v>1080</v>
      </c>
      <c r="BD6" s="3"/>
      <c r="BE6" s="8" t="s">
        <v>4306</v>
      </c>
      <c r="BF6" s="3" t="s">
        <v>3151</v>
      </c>
      <c r="BG6" s="8" t="s">
        <v>4308</v>
      </c>
      <c r="BH6" s="13" t="s">
        <v>4307</v>
      </c>
      <c r="BI6" s="8" t="s">
        <v>3151</v>
      </c>
      <c r="BJ6" s="3" t="s">
        <v>97</v>
      </c>
      <c r="BK6" s="8" t="s">
        <v>3436</v>
      </c>
      <c r="BL6" s="3" t="s">
        <v>3494</v>
      </c>
      <c r="BM6" s="3" t="s">
        <v>21</v>
      </c>
      <c r="BN6" s="3"/>
      <c r="BO6" s="3"/>
      <c r="BP6" s="3" t="s">
        <v>21</v>
      </c>
      <c r="BQ6" s="3"/>
      <c r="BR6" s="3"/>
      <c r="BS6" s="2"/>
      <c r="BT6" s="131" t="s">
        <v>3233</v>
      </c>
      <c r="BU6" s="170" t="s">
        <v>938</v>
      </c>
      <c r="BV6" s="171"/>
      <c r="BW6" s="173" t="s">
        <v>5769</v>
      </c>
      <c r="BX6" s="173" t="s">
        <v>5700</v>
      </c>
      <c r="BY6" s="2"/>
      <c r="BZ6" s="188">
        <v>3</v>
      </c>
    </row>
    <row r="7" spans="1:78" s="29" customFormat="1" ht="84.6" customHeight="1" x14ac:dyDescent="0.25">
      <c r="A7" s="13" t="s">
        <v>905</v>
      </c>
      <c r="B7" s="2" t="s">
        <v>429</v>
      </c>
      <c r="C7" s="10" t="s">
        <v>938</v>
      </c>
      <c r="D7" s="10"/>
      <c r="E7" s="10" t="s">
        <v>938</v>
      </c>
      <c r="F7" s="3" t="s">
        <v>52</v>
      </c>
      <c r="G7" s="3" t="s">
        <v>1020</v>
      </c>
      <c r="H7" s="3" t="s">
        <v>430</v>
      </c>
      <c r="I7" s="3" t="s">
        <v>945</v>
      </c>
      <c r="J7" s="3" t="s">
        <v>945</v>
      </c>
      <c r="K7" s="4" t="s">
        <v>1717</v>
      </c>
      <c r="L7" s="5" t="s">
        <v>1718</v>
      </c>
      <c r="M7" s="4" t="s">
        <v>1130</v>
      </c>
      <c r="N7" s="4" t="s">
        <v>2652</v>
      </c>
      <c r="O7" s="10" t="s">
        <v>2654</v>
      </c>
      <c r="P7" s="10" t="s">
        <v>1050</v>
      </c>
      <c r="Q7" s="4" t="s">
        <v>1719</v>
      </c>
      <c r="R7" s="6"/>
      <c r="S7" s="9" t="s">
        <v>1720</v>
      </c>
      <c r="T7" s="19" t="s">
        <v>1721</v>
      </c>
      <c r="U7" s="10" t="s">
        <v>2956</v>
      </c>
      <c r="V7" s="6"/>
      <c r="W7" s="7" t="s">
        <v>41</v>
      </c>
      <c r="X7" s="3" t="s">
        <v>33</v>
      </c>
      <c r="Y7" s="7" t="s">
        <v>41</v>
      </c>
      <c r="Z7" s="3" t="s">
        <v>24</v>
      </c>
      <c r="AA7" s="7" t="s">
        <v>41</v>
      </c>
      <c r="AB7" s="3" t="s">
        <v>2475</v>
      </c>
      <c r="AC7" s="3" t="s">
        <v>3148</v>
      </c>
      <c r="AD7" s="3" t="s">
        <v>21</v>
      </c>
      <c r="AE7" s="6"/>
      <c r="AF7" s="3" t="s">
        <v>21</v>
      </c>
      <c r="AG7" s="3"/>
      <c r="AH7" s="3" t="s">
        <v>27</v>
      </c>
      <c r="AI7" s="3" t="s">
        <v>28</v>
      </c>
      <c r="AJ7" s="3" t="s">
        <v>3151</v>
      </c>
      <c r="AK7" s="8" t="s">
        <v>3803</v>
      </c>
      <c r="AL7" s="8" t="s">
        <v>4374</v>
      </c>
      <c r="AM7" s="8" t="s">
        <v>4375</v>
      </c>
      <c r="AN7" s="13" t="s">
        <v>4376</v>
      </c>
      <c r="AO7" s="13" t="s">
        <v>4377</v>
      </c>
      <c r="AP7" s="8" t="s">
        <v>3884</v>
      </c>
      <c r="AQ7" s="8" t="s">
        <v>4378</v>
      </c>
      <c r="AR7" s="8" t="s">
        <v>3336</v>
      </c>
      <c r="AS7" s="8"/>
      <c r="AT7" s="8"/>
      <c r="AU7" s="8"/>
      <c r="AV7" s="8"/>
      <c r="AW7" s="8"/>
      <c r="AX7" s="8"/>
      <c r="AY7" s="8"/>
      <c r="AZ7" s="3"/>
      <c r="BA7" s="139"/>
      <c r="BB7" s="44"/>
      <c r="BC7" s="3"/>
      <c r="BD7" s="3"/>
      <c r="BE7" s="8" t="s">
        <v>4379</v>
      </c>
      <c r="BF7" s="3" t="s">
        <v>3151</v>
      </c>
      <c r="BG7" s="8" t="s">
        <v>4380</v>
      </c>
      <c r="BH7" s="13" t="s">
        <v>5772</v>
      </c>
      <c r="BI7" s="8" t="s">
        <v>3151</v>
      </c>
      <c r="BJ7" s="3" t="s">
        <v>97</v>
      </c>
      <c r="BK7" s="8" t="s">
        <v>4382</v>
      </c>
      <c r="BL7" s="3" t="s">
        <v>3494</v>
      </c>
      <c r="BM7" s="3" t="s">
        <v>21</v>
      </c>
      <c r="BN7" s="3"/>
      <c r="BO7" s="3"/>
      <c r="BP7" s="3" t="s">
        <v>21</v>
      </c>
      <c r="BQ7" s="3"/>
      <c r="BR7" s="3"/>
      <c r="BS7" s="26" t="s">
        <v>5600</v>
      </c>
      <c r="BT7" s="131" t="s">
        <v>3233</v>
      </c>
      <c r="BU7" s="26"/>
      <c r="BV7" s="164"/>
      <c r="BW7" s="169"/>
      <c r="BX7" s="169"/>
      <c r="BY7" s="26"/>
      <c r="BZ7" s="188"/>
    </row>
    <row r="8" spans="1:78" ht="40.15" customHeight="1" x14ac:dyDescent="0.25">
      <c r="A8" s="13" t="s">
        <v>906</v>
      </c>
      <c r="B8" s="2" t="s">
        <v>545</v>
      </c>
      <c r="C8" s="10" t="s">
        <v>938</v>
      </c>
      <c r="D8" s="10"/>
      <c r="E8" s="10" t="s">
        <v>938</v>
      </c>
      <c r="F8" s="3" t="s">
        <v>19</v>
      </c>
      <c r="G8" s="3" t="s">
        <v>1023</v>
      </c>
      <c r="H8" s="3" t="s">
        <v>546</v>
      </c>
      <c r="I8" s="3" t="s">
        <v>945</v>
      </c>
      <c r="J8" s="3" t="s">
        <v>945</v>
      </c>
      <c r="K8" s="9" t="s">
        <v>2514</v>
      </c>
      <c r="L8" s="12" t="s">
        <v>1488</v>
      </c>
      <c r="M8" s="4" t="s">
        <v>1260</v>
      </c>
      <c r="N8" s="4" t="s">
        <v>2652</v>
      </c>
      <c r="O8" s="10" t="s">
        <v>2505</v>
      </c>
      <c r="P8" s="10" t="s">
        <v>2725</v>
      </c>
      <c r="Q8" s="4" t="s">
        <v>1604</v>
      </c>
      <c r="R8" s="6"/>
      <c r="S8" s="4" t="s">
        <v>1605</v>
      </c>
      <c r="T8" s="4" t="s">
        <v>21</v>
      </c>
      <c r="U8" s="10" t="s">
        <v>2952</v>
      </c>
      <c r="V8" s="6"/>
      <c r="W8" s="7" t="s">
        <v>121</v>
      </c>
      <c r="X8" s="3" t="s">
        <v>33</v>
      </c>
      <c r="Y8" s="7" t="s">
        <v>121</v>
      </c>
      <c r="Z8" s="3" t="s">
        <v>86</v>
      </c>
      <c r="AA8" s="7" t="s">
        <v>121</v>
      </c>
      <c r="AB8" s="3" t="s">
        <v>2475</v>
      </c>
      <c r="AC8" s="3" t="s">
        <v>3148</v>
      </c>
      <c r="AD8" s="3" t="s">
        <v>21</v>
      </c>
      <c r="AE8" s="6"/>
      <c r="AF8" s="3" t="s">
        <v>21</v>
      </c>
      <c r="AG8" s="3"/>
      <c r="AH8" s="3" t="s">
        <v>27</v>
      </c>
      <c r="AI8" s="3" t="s">
        <v>28</v>
      </c>
      <c r="AJ8" s="3" t="s">
        <v>4700</v>
      </c>
      <c r="AK8" s="3" t="s">
        <v>68</v>
      </c>
      <c r="AL8" s="3" t="s">
        <v>275</v>
      </c>
      <c r="AM8" s="3" t="s">
        <v>3336</v>
      </c>
      <c r="AN8" s="13" t="s">
        <v>4356</v>
      </c>
      <c r="AO8" s="136" t="s">
        <v>3289</v>
      </c>
      <c r="AP8" s="3" t="s">
        <v>3884</v>
      </c>
      <c r="AQ8" s="8" t="s">
        <v>4356</v>
      </c>
      <c r="AR8" s="3" t="s">
        <v>3336</v>
      </c>
      <c r="AS8" s="3"/>
      <c r="AT8" s="3"/>
      <c r="AU8" s="3"/>
      <c r="AV8" s="3"/>
      <c r="AW8" s="3"/>
      <c r="AX8" s="3"/>
      <c r="AY8" s="3"/>
      <c r="AZ8" s="3" t="s">
        <v>963</v>
      </c>
      <c r="BA8" s="13" t="s">
        <v>4357</v>
      </c>
      <c r="BB8" s="10" t="s">
        <v>4358</v>
      </c>
      <c r="BC8" s="3" t="s">
        <v>963</v>
      </c>
      <c r="BD8" s="3"/>
      <c r="BE8" s="3" t="s">
        <v>963</v>
      </c>
      <c r="BF8" s="3" t="s">
        <v>937</v>
      </c>
      <c r="BG8" s="13" t="s">
        <v>3195</v>
      </c>
      <c r="BH8" s="10" t="s">
        <v>3144</v>
      </c>
      <c r="BI8" s="3" t="s">
        <v>963</v>
      </c>
      <c r="BJ8" s="3" t="s">
        <v>97</v>
      </c>
      <c r="BK8" s="8" t="s">
        <v>3436</v>
      </c>
      <c r="BL8" s="3" t="s">
        <v>3494</v>
      </c>
      <c r="BM8" s="3" t="s">
        <v>21</v>
      </c>
      <c r="BN8" s="3"/>
      <c r="BO8" s="3"/>
      <c r="BP8" s="3" t="s">
        <v>21</v>
      </c>
      <c r="BQ8" s="3"/>
      <c r="BR8" s="3"/>
      <c r="BS8" s="26" t="s">
        <v>3309</v>
      </c>
      <c r="BT8" s="131" t="s">
        <v>3233</v>
      </c>
      <c r="BU8" s="26"/>
      <c r="BV8" s="164"/>
      <c r="BW8" s="169"/>
      <c r="BX8" s="169"/>
      <c r="BY8" s="26"/>
    </row>
    <row r="9" spans="1:78" ht="40.15" customHeight="1" x14ac:dyDescent="0.25">
      <c r="A9" s="13" t="s">
        <v>907</v>
      </c>
      <c r="B9" s="2" t="s">
        <v>470</v>
      </c>
      <c r="C9" s="10" t="s">
        <v>938</v>
      </c>
      <c r="D9" s="10"/>
      <c r="E9" s="10" t="s">
        <v>938</v>
      </c>
      <c r="F9" s="3" t="s">
        <v>19</v>
      </c>
      <c r="G9" s="3" t="s">
        <v>993</v>
      </c>
      <c r="H9" s="3" t="s">
        <v>471</v>
      </c>
      <c r="I9" s="3" t="s">
        <v>945</v>
      </c>
      <c r="J9" s="3" t="s">
        <v>945</v>
      </c>
      <c r="K9" s="4" t="s">
        <v>1658</v>
      </c>
      <c r="L9" s="5" t="s">
        <v>1659</v>
      </c>
      <c r="M9" s="4" t="s">
        <v>1116</v>
      </c>
      <c r="N9" s="4" t="s">
        <v>2652</v>
      </c>
      <c r="O9" s="10" t="s">
        <v>2505</v>
      </c>
      <c r="P9" s="10" t="s">
        <v>2726</v>
      </c>
      <c r="Q9" s="4" t="s">
        <v>1660</v>
      </c>
      <c r="R9" s="6"/>
      <c r="S9" s="9" t="s">
        <v>1661</v>
      </c>
      <c r="T9" s="19" t="s">
        <v>1662</v>
      </c>
      <c r="U9" s="10" t="s">
        <v>2953</v>
      </c>
      <c r="V9" s="6"/>
      <c r="W9" s="7" t="s">
        <v>121</v>
      </c>
      <c r="X9" s="3" t="s">
        <v>33</v>
      </c>
      <c r="Y9" s="7" t="s">
        <v>121</v>
      </c>
      <c r="Z9" s="3" t="s">
        <v>86</v>
      </c>
      <c r="AA9" s="7" t="s">
        <v>41</v>
      </c>
      <c r="AB9" s="3" t="s">
        <v>2475</v>
      </c>
      <c r="AC9" s="3" t="s">
        <v>3148</v>
      </c>
      <c r="AD9" s="3" t="s">
        <v>21</v>
      </c>
      <c r="AE9" s="6"/>
      <c r="AF9" s="3" t="s">
        <v>21</v>
      </c>
      <c r="AG9" s="3"/>
      <c r="AH9" s="3" t="s">
        <v>27</v>
      </c>
      <c r="AI9" s="3" t="s">
        <v>28</v>
      </c>
      <c r="AJ9" s="3" t="s">
        <v>4700</v>
      </c>
      <c r="AK9" s="3" t="s">
        <v>68</v>
      </c>
      <c r="AL9" s="3" t="s">
        <v>275</v>
      </c>
      <c r="AM9" s="3" t="s">
        <v>4290</v>
      </c>
      <c r="AN9" s="13" t="s">
        <v>1646</v>
      </c>
      <c r="AO9" s="10" t="s">
        <v>3233</v>
      </c>
      <c r="AP9" s="3" t="s">
        <v>3884</v>
      </c>
      <c r="AQ9" s="8" t="s">
        <v>1646</v>
      </c>
      <c r="AR9" s="3" t="s">
        <v>4290</v>
      </c>
      <c r="AS9" s="3"/>
      <c r="AT9" s="3"/>
      <c r="AU9" s="3"/>
      <c r="AV9" s="3"/>
      <c r="AW9" s="3"/>
      <c r="AX9" s="3"/>
      <c r="AY9" s="3"/>
      <c r="AZ9" s="3" t="s">
        <v>2454</v>
      </c>
      <c r="BA9" s="13" t="s">
        <v>4291</v>
      </c>
      <c r="BB9" s="10" t="s">
        <v>3336</v>
      </c>
      <c r="BC9" s="3" t="s">
        <v>2417</v>
      </c>
      <c r="BD9" s="3"/>
      <c r="BE9" s="3" t="s">
        <v>32</v>
      </c>
      <c r="BF9" s="3" t="s">
        <v>32</v>
      </c>
      <c r="BG9" s="13" t="s">
        <v>4292</v>
      </c>
      <c r="BH9" s="10" t="s">
        <v>3332</v>
      </c>
      <c r="BI9" s="3" t="s">
        <v>32</v>
      </c>
      <c r="BJ9" s="3" t="s">
        <v>97</v>
      </c>
      <c r="BK9" s="8" t="s">
        <v>3482</v>
      </c>
      <c r="BL9" s="3" t="s">
        <v>3494</v>
      </c>
      <c r="BM9" s="3" t="s">
        <v>21</v>
      </c>
      <c r="BN9" s="3"/>
      <c r="BO9" s="3"/>
      <c r="BP9" s="3" t="s">
        <v>21</v>
      </c>
      <c r="BQ9" s="3"/>
      <c r="BR9" s="3"/>
      <c r="BS9" s="26" t="s">
        <v>4293</v>
      </c>
      <c r="BT9" s="131" t="s">
        <v>3233</v>
      </c>
      <c r="BU9" s="26"/>
      <c r="BV9" s="164"/>
      <c r="BW9" s="169"/>
      <c r="BX9" s="169"/>
      <c r="BY9" s="26"/>
    </row>
    <row r="10" spans="1:78" ht="68.45" customHeight="1" x14ac:dyDescent="0.25">
      <c r="A10" s="13" t="s">
        <v>908</v>
      </c>
      <c r="B10" s="2" t="s">
        <v>413</v>
      </c>
      <c r="C10" s="10" t="s">
        <v>938</v>
      </c>
      <c r="D10" s="10"/>
      <c r="E10" s="10" t="s">
        <v>938</v>
      </c>
      <c r="F10" s="3" t="s">
        <v>19</v>
      </c>
      <c r="G10" s="3" t="s">
        <v>1044</v>
      </c>
      <c r="H10" s="3" t="s">
        <v>414</v>
      </c>
      <c r="I10" s="3" t="s">
        <v>945</v>
      </c>
      <c r="J10" s="3" t="s">
        <v>945</v>
      </c>
      <c r="K10" s="4" t="s">
        <v>1081</v>
      </c>
      <c r="L10" s="5" t="s">
        <v>1913</v>
      </c>
      <c r="M10" s="4" t="s">
        <v>1116</v>
      </c>
      <c r="N10" s="4" t="s">
        <v>2652</v>
      </c>
      <c r="O10" s="10" t="s">
        <v>2505</v>
      </c>
      <c r="P10" s="10" t="s">
        <v>2734</v>
      </c>
      <c r="Q10" s="4" t="s">
        <v>1914</v>
      </c>
      <c r="R10" s="6"/>
      <c r="S10" s="4" t="s">
        <v>1915</v>
      </c>
      <c r="T10" s="4" t="s">
        <v>1916</v>
      </c>
      <c r="U10" s="10" t="s">
        <v>2962</v>
      </c>
      <c r="V10" s="6"/>
      <c r="W10" s="7" t="s">
        <v>41</v>
      </c>
      <c r="X10" s="3" t="s">
        <v>33</v>
      </c>
      <c r="Y10" s="7" t="s">
        <v>41</v>
      </c>
      <c r="Z10" s="3" t="s">
        <v>24</v>
      </c>
      <c r="AA10" s="7" t="s">
        <v>41</v>
      </c>
      <c r="AB10" s="3" t="s">
        <v>2475</v>
      </c>
      <c r="AC10" s="3" t="s">
        <v>3148</v>
      </c>
      <c r="AD10" s="3" t="s">
        <v>21</v>
      </c>
      <c r="AE10" s="6"/>
      <c r="AF10" s="3" t="s">
        <v>21</v>
      </c>
      <c r="AG10" s="3"/>
      <c r="AH10" s="3" t="s">
        <v>27</v>
      </c>
      <c r="AI10" s="3" t="s">
        <v>28</v>
      </c>
      <c r="AJ10" s="3" t="s">
        <v>4700</v>
      </c>
      <c r="AK10" s="3" t="s">
        <v>68</v>
      </c>
      <c r="AL10" s="8" t="s">
        <v>4259</v>
      </c>
      <c r="AM10" s="8" t="s">
        <v>4260</v>
      </c>
      <c r="AN10" s="13" t="s">
        <v>4261</v>
      </c>
      <c r="AO10" s="136" t="s">
        <v>3289</v>
      </c>
      <c r="AP10" s="3" t="s">
        <v>3884</v>
      </c>
      <c r="AQ10" s="8" t="s">
        <v>4262</v>
      </c>
      <c r="AR10" s="3" t="s">
        <v>3743</v>
      </c>
      <c r="AS10" s="3"/>
      <c r="AT10" s="3"/>
      <c r="AU10" s="3"/>
      <c r="AV10" s="3"/>
      <c r="AW10" s="3"/>
      <c r="AX10" s="3"/>
      <c r="AY10" s="3"/>
      <c r="AZ10" s="3" t="s">
        <v>2416</v>
      </c>
      <c r="BA10" s="13" t="s">
        <v>3174</v>
      </c>
      <c r="BB10" s="10" t="s">
        <v>3144</v>
      </c>
      <c r="BC10" s="3" t="s">
        <v>2417</v>
      </c>
      <c r="BD10" s="3"/>
      <c r="BE10" s="3" t="s">
        <v>2639</v>
      </c>
      <c r="BF10" s="3" t="s">
        <v>937</v>
      </c>
      <c r="BG10" s="13" t="s">
        <v>3195</v>
      </c>
      <c r="BH10" s="13" t="s">
        <v>3618</v>
      </c>
      <c r="BI10" s="3" t="s">
        <v>963</v>
      </c>
      <c r="BJ10" s="3" t="s">
        <v>97</v>
      </c>
      <c r="BK10" s="8" t="s">
        <v>3482</v>
      </c>
      <c r="BL10" s="3" t="s">
        <v>3494</v>
      </c>
      <c r="BM10" s="3" t="s">
        <v>21</v>
      </c>
      <c r="BN10" s="3"/>
      <c r="BO10" s="3"/>
      <c r="BP10" s="3" t="s">
        <v>21</v>
      </c>
      <c r="BQ10" s="3"/>
      <c r="BR10" s="3"/>
      <c r="BS10" s="26" t="s">
        <v>3309</v>
      </c>
      <c r="BT10" s="131" t="s">
        <v>3233</v>
      </c>
      <c r="BU10" s="26"/>
      <c r="BV10" s="164"/>
      <c r="BW10" s="169"/>
      <c r="BX10" s="169"/>
      <c r="BY10" s="26"/>
    </row>
    <row r="11" spans="1:78" ht="40.15" customHeight="1" x14ac:dyDescent="0.25">
      <c r="A11" s="13" t="s">
        <v>909</v>
      </c>
      <c r="B11" s="2" t="s">
        <v>681</v>
      </c>
      <c r="C11" s="10" t="s">
        <v>938</v>
      </c>
      <c r="D11" s="10"/>
      <c r="E11" s="10" t="s">
        <v>938</v>
      </c>
      <c r="F11" s="3" t="s">
        <v>19</v>
      </c>
      <c r="G11" s="3" t="s">
        <v>1045</v>
      </c>
      <c r="H11" s="3" t="s">
        <v>682</v>
      </c>
      <c r="I11" s="3" t="s">
        <v>945</v>
      </c>
      <c r="J11" s="3" t="s">
        <v>945</v>
      </c>
      <c r="K11" s="9" t="s">
        <v>1922</v>
      </c>
      <c r="L11" s="12" t="s">
        <v>1923</v>
      </c>
      <c r="M11" s="4" t="s">
        <v>1116</v>
      </c>
      <c r="N11" s="4" t="s">
        <v>2652</v>
      </c>
      <c r="O11" s="10" t="s">
        <v>2654</v>
      </c>
      <c r="P11" s="10" t="s">
        <v>2735</v>
      </c>
      <c r="Q11" s="4" t="s">
        <v>1924</v>
      </c>
      <c r="R11" s="6"/>
      <c r="S11" s="4" t="s">
        <v>1925</v>
      </c>
      <c r="T11" s="19" t="s">
        <v>1926</v>
      </c>
      <c r="U11" s="10" t="s">
        <v>2963</v>
      </c>
      <c r="V11" s="6"/>
      <c r="W11" s="7" t="s">
        <v>198</v>
      </c>
      <c r="X11" s="3" t="s">
        <v>33</v>
      </c>
      <c r="Y11" s="7" t="s">
        <v>198</v>
      </c>
      <c r="Z11" s="3" t="s">
        <v>86</v>
      </c>
      <c r="AA11" s="7" t="s">
        <v>198</v>
      </c>
      <c r="AB11" s="3" t="s">
        <v>2475</v>
      </c>
      <c r="AC11" s="3" t="s">
        <v>3148</v>
      </c>
      <c r="AD11" s="3" t="s">
        <v>21</v>
      </c>
      <c r="AE11" s="6"/>
      <c r="AF11" s="3" t="s">
        <v>21</v>
      </c>
      <c r="AG11" s="3"/>
      <c r="AH11" s="3" t="s">
        <v>27</v>
      </c>
      <c r="AI11" s="3" t="s">
        <v>28</v>
      </c>
      <c r="AJ11" s="3" t="s">
        <v>4700</v>
      </c>
      <c r="AK11" s="3" t="s">
        <v>68</v>
      </c>
      <c r="AL11" s="3" t="s">
        <v>223</v>
      </c>
      <c r="AM11" s="8" t="s">
        <v>3840</v>
      </c>
      <c r="AN11" s="13" t="s">
        <v>3839</v>
      </c>
      <c r="AO11" s="10" t="s">
        <v>3233</v>
      </c>
      <c r="AP11" s="3" t="s">
        <v>3884</v>
      </c>
      <c r="AQ11" s="13" t="s">
        <v>3839</v>
      </c>
      <c r="AR11" s="8" t="s">
        <v>3840</v>
      </c>
      <c r="AS11" s="8"/>
      <c r="AT11" s="3"/>
      <c r="AU11" s="3"/>
      <c r="AV11" s="3"/>
      <c r="AW11" s="3"/>
      <c r="AX11" s="3"/>
      <c r="AY11" s="3"/>
      <c r="AZ11" s="3" t="s">
        <v>963</v>
      </c>
      <c r="BA11" s="13" t="s">
        <v>4411</v>
      </c>
      <c r="BB11" s="10" t="s">
        <v>3776</v>
      </c>
      <c r="BC11" s="3" t="s">
        <v>963</v>
      </c>
      <c r="BD11" s="3"/>
      <c r="BE11" s="8" t="s">
        <v>5601</v>
      </c>
      <c r="BF11" s="3" t="s">
        <v>937</v>
      </c>
      <c r="BG11" s="13" t="s">
        <v>5602</v>
      </c>
      <c r="BH11" s="13" t="s">
        <v>5603</v>
      </c>
      <c r="BI11" s="133" t="s">
        <v>963</v>
      </c>
      <c r="BJ11" s="3" t="s">
        <v>97</v>
      </c>
      <c r="BK11" s="8" t="s">
        <v>3482</v>
      </c>
      <c r="BL11" s="3" t="s">
        <v>3494</v>
      </c>
      <c r="BM11" s="3" t="s">
        <v>21</v>
      </c>
      <c r="BN11" s="3"/>
      <c r="BO11" s="3"/>
      <c r="BP11" s="3" t="s">
        <v>21</v>
      </c>
      <c r="BQ11" s="3"/>
      <c r="BR11" s="3"/>
      <c r="BS11" s="26" t="s">
        <v>4412</v>
      </c>
      <c r="BT11" s="131" t="s">
        <v>3233</v>
      </c>
      <c r="BU11" s="26"/>
      <c r="BV11" s="164"/>
      <c r="BW11" s="169"/>
      <c r="BX11" s="169"/>
      <c r="BY11" s="26"/>
    </row>
    <row r="12" spans="1:78" ht="57" customHeight="1" x14ac:dyDescent="0.25">
      <c r="A12" s="13" t="s">
        <v>910</v>
      </c>
      <c r="B12" s="2" t="s">
        <v>500</v>
      </c>
      <c r="C12" s="10" t="s">
        <v>938</v>
      </c>
      <c r="D12" s="10"/>
      <c r="E12" s="10" t="s">
        <v>938</v>
      </c>
      <c r="F12" s="3" t="s">
        <v>19</v>
      </c>
      <c r="G12" s="3" t="s">
        <v>1053</v>
      </c>
      <c r="H12" s="3" t="s">
        <v>501</v>
      </c>
      <c r="I12" s="3" t="s">
        <v>945</v>
      </c>
      <c r="J12" s="3" t="s">
        <v>945</v>
      </c>
      <c r="K12" s="4" t="s">
        <v>2216</v>
      </c>
      <c r="L12" s="5" t="s">
        <v>2217</v>
      </c>
      <c r="M12" s="4" t="s">
        <v>1130</v>
      </c>
      <c r="N12" s="4" t="s">
        <v>2652</v>
      </c>
      <c r="O12" s="10" t="s">
        <v>2505</v>
      </c>
      <c r="P12" s="10" t="s">
        <v>2737</v>
      </c>
      <c r="Q12" s="4" t="s">
        <v>2218</v>
      </c>
      <c r="R12" s="6"/>
      <c r="S12" s="4" t="s">
        <v>2219</v>
      </c>
      <c r="T12" s="4" t="s">
        <v>2220</v>
      </c>
      <c r="U12" s="10" t="s">
        <v>2966</v>
      </c>
      <c r="V12" s="6"/>
      <c r="W12" s="7" t="s">
        <v>124</v>
      </c>
      <c r="X12" s="3" t="s">
        <v>33</v>
      </c>
      <c r="Y12" s="7" t="s">
        <v>124</v>
      </c>
      <c r="Z12" s="3" t="s">
        <v>86</v>
      </c>
      <c r="AA12" s="7" t="s">
        <v>124</v>
      </c>
      <c r="AB12" s="3" t="s">
        <v>2475</v>
      </c>
      <c r="AC12" s="3" t="s">
        <v>3148</v>
      </c>
      <c r="AD12" s="3" t="s">
        <v>21</v>
      </c>
      <c r="AE12" s="6"/>
      <c r="AF12" s="3" t="s">
        <v>21</v>
      </c>
      <c r="AG12" s="3"/>
      <c r="AH12" s="3" t="s">
        <v>27</v>
      </c>
      <c r="AI12" s="3" t="s">
        <v>28</v>
      </c>
      <c r="AJ12" s="3" t="s">
        <v>3151</v>
      </c>
      <c r="AK12" s="8" t="s">
        <v>3139</v>
      </c>
      <c r="AL12" s="8" t="s">
        <v>4309</v>
      </c>
      <c r="AM12" s="8" t="s">
        <v>4383</v>
      </c>
      <c r="AN12" s="13" t="s">
        <v>4384</v>
      </c>
      <c r="AO12" s="10" t="s">
        <v>3233</v>
      </c>
      <c r="AP12" s="3" t="s">
        <v>3884</v>
      </c>
      <c r="AQ12" s="8" t="s">
        <v>4385</v>
      </c>
      <c r="AR12" s="3" t="s">
        <v>3336</v>
      </c>
      <c r="AS12" s="3"/>
      <c r="AT12" s="3"/>
      <c r="AU12" s="3"/>
      <c r="AV12" s="3"/>
      <c r="AW12" s="3"/>
      <c r="AX12" s="3"/>
      <c r="AY12" s="3"/>
      <c r="AZ12" s="3" t="s">
        <v>2416</v>
      </c>
      <c r="BA12" s="13" t="s">
        <v>3174</v>
      </c>
      <c r="BB12" s="10" t="s">
        <v>3144</v>
      </c>
      <c r="BC12" s="3" t="s">
        <v>2417</v>
      </c>
      <c r="BD12" s="3"/>
      <c r="BE12" s="8" t="s">
        <v>3944</v>
      </c>
      <c r="BF12" s="3" t="s">
        <v>32</v>
      </c>
      <c r="BG12" s="13" t="s">
        <v>4386</v>
      </c>
      <c r="BH12" s="10" t="s">
        <v>3894</v>
      </c>
      <c r="BI12" s="10" t="s">
        <v>2367</v>
      </c>
      <c r="BJ12" s="3" t="s">
        <v>97</v>
      </c>
      <c r="BK12" s="8" t="s">
        <v>3482</v>
      </c>
      <c r="BL12" s="3" t="s">
        <v>3494</v>
      </c>
      <c r="BM12" s="3" t="s">
        <v>21</v>
      </c>
      <c r="BN12" s="3"/>
      <c r="BO12" s="3"/>
      <c r="BP12" s="3" t="s">
        <v>21</v>
      </c>
      <c r="BQ12" s="3"/>
      <c r="BR12" s="3"/>
      <c r="BS12" s="26" t="s">
        <v>3309</v>
      </c>
      <c r="BT12" s="131" t="s">
        <v>3233</v>
      </c>
      <c r="BU12" s="26"/>
      <c r="BV12" s="164"/>
      <c r="BW12" s="169"/>
      <c r="BX12" s="169"/>
      <c r="BY12" s="26"/>
    </row>
    <row r="13" spans="1:78" ht="134.44999999999999" customHeight="1" x14ac:dyDescent="0.25">
      <c r="A13" s="13" t="s">
        <v>911</v>
      </c>
      <c r="B13" s="2" t="s">
        <v>224</v>
      </c>
      <c r="C13" s="10" t="s">
        <v>938</v>
      </c>
      <c r="D13" s="10"/>
      <c r="E13" s="10" t="s">
        <v>938</v>
      </c>
      <c r="F13" s="3" t="s">
        <v>52</v>
      </c>
      <c r="G13" s="3" t="s">
        <v>1009</v>
      </c>
      <c r="H13" s="3" t="s">
        <v>225</v>
      </c>
      <c r="I13" s="3" t="s">
        <v>943</v>
      </c>
      <c r="J13" s="3" t="s">
        <v>943</v>
      </c>
      <c r="K13" s="9" t="s">
        <v>2536</v>
      </c>
      <c r="L13" s="12" t="s">
        <v>2537</v>
      </c>
      <c r="M13" s="4" t="s">
        <v>1260</v>
      </c>
      <c r="N13" s="4" t="s">
        <v>2652</v>
      </c>
      <c r="O13" s="10" t="s">
        <v>2505</v>
      </c>
      <c r="P13" s="10" t="s">
        <v>2742</v>
      </c>
      <c r="Q13" s="4" t="s">
        <v>1187</v>
      </c>
      <c r="R13" s="6"/>
      <c r="S13" s="4" t="s">
        <v>1188</v>
      </c>
      <c r="T13" s="4" t="s">
        <v>1189</v>
      </c>
      <c r="U13" s="10" t="s">
        <v>2971</v>
      </c>
      <c r="V13" s="6"/>
      <c r="W13" s="7" t="s">
        <v>226</v>
      </c>
      <c r="X13" s="3" t="s">
        <v>33</v>
      </c>
      <c r="Y13" s="7" t="s">
        <v>226</v>
      </c>
      <c r="Z13" s="3" t="s">
        <v>24</v>
      </c>
      <c r="AA13" s="7" t="s">
        <v>227</v>
      </c>
      <c r="AB13" s="3" t="s">
        <v>4690</v>
      </c>
      <c r="AC13" s="3" t="s">
        <v>228</v>
      </c>
      <c r="AD13" s="7" t="s">
        <v>87</v>
      </c>
      <c r="AE13" s="6"/>
      <c r="AF13" s="7" t="s">
        <v>229</v>
      </c>
      <c r="AG13" s="7" t="s">
        <v>938</v>
      </c>
      <c r="AH13" s="3" t="s">
        <v>27</v>
      </c>
      <c r="AI13" s="3" t="s">
        <v>28</v>
      </c>
      <c r="AJ13" s="3" t="s">
        <v>3151</v>
      </c>
      <c r="AK13" s="8" t="s">
        <v>4219</v>
      </c>
      <c r="AL13" s="8" t="s">
        <v>4220</v>
      </c>
      <c r="AM13" s="8" t="s">
        <v>4221</v>
      </c>
      <c r="AN13" s="13" t="s">
        <v>4222</v>
      </c>
      <c r="AO13" s="10" t="s">
        <v>3233</v>
      </c>
      <c r="AP13" s="8" t="s">
        <v>4223</v>
      </c>
      <c r="AQ13" s="8" t="s">
        <v>4224</v>
      </c>
      <c r="AR13" s="8" t="s">
        <v>4226</v>
      </c>
      <c r="AS13" s="8"/>
      <c r="AT13" s="3"/>
      <c r="AU13" s="3"/>
      <c r="AV13" s="3"/>
      <c r="AW13" s="3"/>
      <c r="AX13" s="3"/>
      <c r="AY13" s="3"/>
      <c r="AZ13" s="3" t="s">
        <v>1080</v>
      </c>
      <c r="BA13" s="13" t="s">
        <v>4225</v>
      </c>
      <c r="BB13" s="10" t="s">
        <v>2472</v>
      </c>
      <c r="BC13" s="3" t="s">
        <v>1080</v>
      </c>
      <c r="BD13" s="3"/>
      <c r="BE13" s="8" t="s">
        <v>3455</v>
      </c>
      <c r="BF13" s="3" t="s">
        <v>937</v>
      </c>
      <c r="BG13" s="13" t="s">
        <v>4227</v>
      </c>
      <c r="BH13" s="13" t="s">
        <v>4228</v>
      </c>
      <c r="BI13" s="133" t="s">
        <v>963</v>
      </c>
      <c r="BJ13" s="3" t="s">
        <v>45</v>
      </c>
      <c r="BK13" s="8" t="s">
        <v>4175</v>
      </c>
      <c r="BL13" s="3" t="s">
        <v>3459</v>
      </c>
      <c r="BM13" s="3" t="s">
        <v>21</v>
      </c>
      <c r="BN13" s="3"/>
      <c r="BO13" s="3"/>
      <c r="BP13" s="3" t="s">
        <v>21</v>
      </c>
      <c r="BQ13" s="3"/>
      <c r="BR13" s="3"/>
      <c r="BS13" s="26" t="s">
        <v>3309</v>
      </c>
      <c r="BT13" s="131" t="s">
        <v>3233</v>
      </c>
      <c r="BU13" s="26"/>
      <c r="BV13" s="164"/>
      <c r="BW13" s="169"/>
      <c r="BX13" s="169"/>
      <c r="BY13" s="26"/>
    </row>
    <row r="14" spans="1:78" ht="64.150000000000006" customHeight="1" x14ac:dyDescent="0.25">
      <c r="A14" s="13" t="s">
        <v>912</v>
      </c>
      <c r="B14" s="2" t="s">
        <v>433</v>
      </c>
      <c r="C14" s="10" t="s">
        <v>938</v>
      </c>
      <c r="D14" s="10"/>
      <c r="E14" s="10" t="s">
        <v>938</v>
      </c>
      <c r="F14" s="3" t="s">
        <v>19</v>
      </c>
      <c r="G14" s="3" t="s">
        <v>1022</v>
      </c>
      <c r="H14" s="3" t="s">
        <v>434</v>
      </c>
      <c r="I14" s="3" t="s">
        <v>943</v>
      </c>
      <c r="J14" s="3" t="s">
        <v>943</v>
      </c>
      <c r="K14" s="4" t="s">
        <v>1540</v>
      </c>
      <c r="L14" s="5" t="s">
        <v>1541</v>
      </c>
      <c r="M14" s="4" t="s">
        <v>1116</v>
      </c>
      <c r="N14" s="4" t="s">
        <v>2652</v>
      </c>
      <c r="O14" s="10" t="s">
        <v>2505</v>
      </c>
      <c r="P14" s="10" t="s">
        <v>2749</v>
      </c>
      <c r="Q14" s="4" t="s">
        <v>1542</v>
      </c>
      <c r="R14" s="6"/>
      <c r="S14" s="4" t="s">
        <v>1543</v>
      </c>
      <c r="T14" s="4" t="s">
        <v>21</v>
      </c>
      <c r="U14" s="10" t="s">
        <v>2979</v>
      </c>
      <c r="V14" s="6"/>
      <c r="W14" s="7" t="s">
        <v>49</v>
      </c>
      <c r="X14" s="3" t="s">
        <v>33</v>
      </c>
      <c r="Y14" s="7" t="s">
        <v>435</v>
      </c>
      <c r="Z14" s="3" t="s">
        <v>24</v>
      </c>
      <c r="AA14" s="7" t="s">
        <v>49</v>
      </c>
      <c r="AB14" s="3" t="s">
        <v>2475</v>
      </c>
      <c r="AC14" s="3" t="s">
        <v>3148</v>
      </c>
      <c r="AD14" s="3" t="s">
        <v>21</v>
      </c>
      <c r="AE14" s="6"/>
      <c r="AF14" s="3" t="s">
        <v>21</v>
      </c>
      <c r="AG14" s="3"/>
      <c r="AH14" s="3" t="s">
        <v>27</v>
      </c>
      <c r="AI14" s="3" t="s">
        <v>28</v>
      </c>
      <c r="AJ14" s="3" t="s">
        <v>4700</v>
      </c>
      <c r="AK14" s="3" t="s">
        <v>68</v>
      </c>
      <c r="AL14" s="3" t="s">
        <v>436</v>
      </c>
      <c r="AM14" s="3" t="s">
        <v>3743</v>
      </c>
      <c r="AN14" s="13" t="s">
        <v>4215</v>
      </c>
      <c r="AO14" s="10" t="s">
        <v>3233</v>
      </c>
      <c r="AP14" s="3" t="s">
        <v>3884</v>
      </c>
      <c r="AQ14" s="13" t="s">
        <v>4215</v>
      </c>
      <c r="AR14" s="3" t="s">
        <v>3743</v>
      </c>
      <c r="AS14" s="3"/>
      <c r="AT14" s="3"/>
      <c r="AU14" s="3"/>
      <c r="AV14" s="3"/>
      <c r="AW14" s="3"/>
      <c r="AX14" s="3"/>
      <c r="AY14" s="3"/>
      <c r="AZ14" s="3" t="s">
        <v>2416</v>
      </c>
      <c r="BA14" s="13" t="s">
        <v>3174</v>
      </c>
      <c r="BB14" s="10" t="s">
        <v>3144</v>
      </c>
      <c r="BC14" s="3" t="s">
        <v>2417</v>
      </c>
      <c r="BD14" s="3"/>
      <c r="BE14" s="8" t="s">
        <v>3455</v>
      </c>
      <c r="BF14" s="3" t="s">
        <v>937</v>
      </c>
      <c r="BG14" s="13" t="s">
        <v>4216</v>
      </c>
      <c r="BH14" s="13" t="s">
        <v>4217</v>
      </c>
      <c r="BI14" s="133" t="s">
        <v>963</v>
      </c>
      <c r="BJ14" s="3" t="s">
        <v>97</v>
      </c>
      <c r="BK14" s="8" t="s">
        <v>4994</v>
      </c>
      <c r="BL14" s="3" t="s">
        <v>3494</v>
      </c>
      <c r="BM14" s="3"/>
      <c r="BN14" s="3"/>
      <c r="BO14" s="3"/>
      <c r="BP14" s="3" t="s">
        <v>21</v>
      </c>
      <c r="BQ14" s="3"/>
      <c r="BR14" s="3"/>
      <c r="BS14" s="26" t="s">
        <v>4218</v>
      </c>
      <c r="BT14" s="131" t="s">
        <v>3233</v>
      </c>
      <c r="BU14" s="26"/>
      <c r="BV14" s="164"/>
      <c r="BW14" s="169"/>
      <c r="BX14" s="169"/>
      <c r="BY14" s="26"/>
    </row>
    <row r="958" spans="1:77" x14ac:dyDescent="0.25">
      <c r="BA958" s="188"/>
    </row>
    <row r="959" spans="1:77" x14ac:dyDescent="0.25">
      <c r="A959" s="188"/>
      <c r="C959" s="188"/>
      <c r="D959" s="188"/>
      <c r="E959" s="188"/>
      <c r="T959" s="188"/>
      <c r="AN959" s="188"/>
      <c r="AO959" s="188"/>
      <c r="AP959" s="188" t="e">
        <f>COUNTIF(#REF!,"Thạc sỹ")</f>
        <v>#REF!</v>
      </c>
      <c r="BB959" s="188"/>
      <c r="BE959" s="188"/>
      <c r="BF959" s="188"/>
      <c r="BG959" s="188"/>
      <c r="BH959" s="188"/>
      <c r="BI959" s="188"/>
      <c r="BS959" s="188"/>
      <c r="BT959" s="188"/>
      <c r="BU959" s="188"/>
      <c r="BV959" s="188"/>
      <c r="BW959" s="188"/>
      <c r="BY959" s="188"/>
    </row>
  </sheetData>
  <autoFilter ref="A4:BZ14"/>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931"/>
  <sheetViews>
    <sheetView topLeftCell="A4" zoomScaleNormal="100" zoomScaleSheetLayoutView="90" workbookViewId="0">
      <selection activeCell="AL13" sqref="AL13"/>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s="29" customFormat="1" ht="26.25" customHeight="1" x14ac:dyDescent="0.25">
      <c r="A5" s="194"/>
      <c r="B5" s="239" t="s">
        <v>5806</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9"/>
      <c r="AN5" s="194"/>
      <c r="AO5" s="195"/>
      <c r="AP5" s="195"/>
      <c r="AQ5" s="203"/>
      <c r="AR5" s="195"/>
      <c r="AS5" s="195"/>
      <c r="AT5" s="199"/>
      <c r="AU5" s="199"/>
      <c r="AV5" s="199"/>
      <c r="AW5" s="199"/>
      <c r="AX5" s="199"/>
      <c r="AY5" s="199"/>
      <c r="AZ5" s="3"/>
      <c r="BA5" s="13"/>
      <c r="BB5" s="15"/>
      <c r="BC5" s="3"/>
      <c r="BD5" s="3"/>
      <c r="BE5" s="10"/>
      <c r="BF5" s="3"/>
      <c r="BG5" s="13"/>
      <c r="BH5" s="10"/>
      <c r="BI5" s="133"/>
      <c r="BJ5" s="19"/>
      <c r="BK5" s="19"/>
      <c r="BL5" s="19"/>
      <c r="BM5" s="19"/>
      <c r="BN5" s="19"/>
      <c r="BO5" s="19"/>
      <c r="BP5" s="19"/>
      <c r="BQ5" s="19"/>
      <c r="BR5" s="19"/>
      <c r="BS5" s="14"/>
      <c r="BT5" s="131"/>
      <c r="BU5" s="14"/>
      <c r="BV5" s="167"/>
      <c r="BW5" s="169"/>
      <c r="BX5" s="169"/>
      <c r="BY5" s="14"/>
      <c r="BZ5" s="188"/>
    </row>
    <row r="6" spans="1:78" s="29" customFormat="1" ht="68.45" customHeight="1" x14ac:dyDescent="0.25">
      <c r="A6" s="13" t="s">
        <v>904</v>
      </c>
      <c r="B6" s="2" t="s">
        <v>441</v>
      </c>
      <c r="C6" s="6"/>
      <c r="D6" s="10"/>
      <c r="E6" s="10" t="s">
        <v>3233</v>
      </c>
      <c r="F6" s="3" t="s">
        <v>52</v>
      </c>
      <c r="G6" s="3" t="s">
        <v>993</v>
      </c>
      <c r="H6" s="3" t="s">
        <v>442</v>
      </c>
      <c r="I6" s="3" t="s">
        <v>5796</v>
      </c>
      <c r="J6" s="3" t="s">
        <v>948</v>
      </c>
      <c r="K6" s="4" t="s">
        <v>2286</v>
      </c>
      <c r="L6" s="5" t="s">
        <v>2287</v>
      </c>
      <c r="M6" s="4" t="s">
        <v>1115</v>
      </c>
      <c r="N6" s="4" t="s">
        <v>2652</v>
      </c>
      <c r="O6" s="10" t="s">
        <v>2505</v>
      </c>
      <c r="P6" s="10" t="s">
        <v>993</v>
      </c>
      <c r="Q6" s="4" t="s">
        <v>2288</v>
      </c>
      <c r="R6" s="6"/>
      <c r="S6" s="4" t="s">
        <v>2289</v>
      </c>
      <c r="T6" s="4" t="s">
        <v>2290</v>
      </c>
      <c r="U6" s="10" t="s">
        <v>2879</v>
      </c>
      <c r="V6" s="6"/>
      <c r="W6" s="7" t="s">
        <v>168</v>
      </c>
      <c r="X6" s="3" t="s">
        <v>33</v>
      </c>
      <c r="Y6" s="7" t="s">
        <v>168</v>
      </c>
      <c r="Z6" s="3" t="s">
        <v>24</v>
      </c>
      <c r="AA6" s="7" t="s">
        <v>168</v>
      </c>
      <c r="AB6" s="3" t="s">
        <v>3146</v>
      </c>
      <c r="AC6" s="3" t="s">
        <v>3145</v>
      </c>
      <c r="AD6" s="3" t="s">
        <v>21</v>
      </c>
      <c r="AE6" s="6"/>
      <c r="AF6" s="7" t="s">
        <v>102</v>
      </c>
      <c r="AG6" s="7" t="s">
        <v>938</v>
      </c>
      <c r="AH6" s="3" t="s">
        <v>27</v>
      </c>
      <c r="AI6" s="3" t="s">
        <v>28</v>
      </c>
      <c r="AJ6" s="3" t="s">
        <v>4700</v>
      </c>
      <c r="AK6" s="8" t="s">
        <v>2644</v>
      </c>
      <c r="AL6" s="8" t="s">
        <v>4464</v>
      </c>
      <c r="AM6" s="8" t="s">
        <v>4465</v>
      </c>
      <c r="AN6" s="13" t="s">
        <v>4466</v>
      </c>
      <c r="AO6" s="13" t="s">
        <v>4440</v>
      </c>
      <c r="AP6" s="8" t="s">
        <v>2488</v>
      </c>
      <c r="AQ6" s="13" t="s">
        <v>4467</v>
      </c>
      <c r="AR6" s="3" t="s">
        <v>2472</v>
      </c>
      <c r="AS6" s="3"/>
      <c r="AT6" s="10"/>
      <c r="AU6" s="10"/>
      <c r="AV6" s="10"/>
      <c r="AW6" s="10"/>
      <c r="AX6" s="10"/>
      <c r="AY6" s="10"/>
      <c r="AZ6" s="3" t="s">
        <v>2417</v>
      </c>
      <c r="BA6" s="44">
        <v>38244</v>
      </c>
      <c r="BB6" s="10" t="s">
        <v>3356</v>
      </c>
      <c r="BC6" s="3" t="s">
        <v>2417</v>
      </c>
      <c r="BD6" s="3"/>
      <c r="BE6" s="3" t="s">
        <v>963</v>
      </c>
      <c r="BF6" s="3" t="s">
        <v>937</v>
      </c>
      <c r="BG6" s="13" t="s">
        <v>4129</v>
      </c>
      <c r="BH6" s="10" t="s">
        <v>3144</v>
      </c>
      <c r="BI6" s="3" t="s">
        <v>963</v>
      </c>
      <c r="BJ6" s="3" t="s">
        <v>45</v>
      </c>
      <c r="BK6" s="8" t="s">
        <v>3679</v>
      </c>
      <c r="BL6" s="3" t="s">
        <v>3459</v>
      </c>
      <c r="BM6" s="3" t="s">
        <v>2345</v>
      </c>
      <c r="BN6" s="8" t="s">
        <v>4469</v>
      </c>
      <c r="BO6" s="3" t="s">
        <v>4470</v>
      </c>
      <c r="BP6" s="3" t="s">
        <v>21</v>
      </c>
      <c r="BQ6" s="3"/>
      <c r="BR6" s="3"/>
      <c r="BS6" s="27" t="s">
        <v>4471</v>
      </c>
      <c r="BT6" s="131" t="s">
        <v>3233</v>
      </c>
      <c r="BU6" s="27"/>
      <c r="BV6" s="168"/>
      <c r="BW6" s="169"/>
      <c r="BX6" s="169"/>
      <c r="BY6" s="27"/>
      <c r="BZ6" s="188"/>
    </row>
    <row r="7" spans="1:78" s="29" customFormat="1" ht="40.15" customHeight="1" x14ac:dyDescent="0.25">
      <c r="A7" s="13" t="s">
        <v>905</v>
      </c>
      <c r="B7" s="2" t="s">
        <v>399</v>
      </c>
      <c r="C7" s="6"/>
      <c r="D7" s="6"/>
      <c r="E7" s="6" t="s">
        <v>3233</v>
      </c>
      <c r="F7" s="3" t="s">
        <v>19</v>
      </c>
      <c r="G7" s="3" t="s">
        <v>1069</v>
      </c>
      <c r="H7" s="3" t="s">
        <v>400</v>
      </c>
      <c r="I7" s="3" t="s">
        <v>2603</v>
      </c>
      <c r="J7" s="3" t="s">
        <v>2600</v>
      </c>
      <c r="K7" s="4" t="s">
        <v>1891</v>
      </c>
      <c r="L7" s="5" t="s">
        <v>1892</v>
      </c>
      <c r="M7" s="4" t="s">
        <v>1115</v>
      </c>
      <c r="N7" s="4" t="s">
        <v>2652</v>
      </c>
      <c r="O7" s="10" t="s">
        <v>2655</v>
      </c>
      <c r="P7" s="10" t="s">
        <v>2835</v>
      </c>
      <c r="Q7" s="4" t="s">
        <v>1893</v>
      </c>
      <c r="R7" s="6"/>
      <c r="S7" s="9" t="s">
        <v>1894</v>
      </c>
      <c r="T7" s="4" t="s">
        <v>21</v>
      </c>
      <c r="U7" s="10" t="s">
        <v>3093</v>
      </c>
      <c r="V7" s="6"/>
      <c r="W7" s="7" t="s">
        <v>214</v>
      </c>
      <c r="X7" s="3" t="s">
        <v>33</v>
      </c>
      <c r="Y7" s="7" t="s">
        <v>214</v>
      </c>
      <c r="Z7" s="3" t="s">
        <v>24</v>
      </c>
      <c r="AA7" s="7" t="s">
        <v>401</v>
      </c>
      <c r="AB7" s="3" t="s">
        <v>3146</v>
      </c>
      <c r="AC7" s="3" t="s">
        <v>3145</v>
      </c>
      <c r="AD7" s="3" t="s">
        <v>21</v>
      </c>
      <c r="AE7" s="6"/>
      <c r="AF7" s="3" t="s">
        <v>21</v>
      </c>
      <c r="AG7" s="3"/>
      <c r="AH7" s="3" t="s">
        <v>27</v>
      </c>
      <c r="AI7" s="3" t="s">
        <v>28</v>
      </c>
      <c r="AJ7" s="3" t="s">
        <v>4700</v>
      </c>
      <c r="AK7" s="3" t="s">
        <v>68</v>
      </c>
      <c r="AL7" s="3" t="s">
        <v>402</v>
      </c>
      <c r="AM7" s="3" t="s">
        <v>3522</v>
      </c>
      <c r="AN7" s="13" t="s">
        <v>5335</v>
      </c>
      <c r="AO7" s="10" t="s">
        <v>5533</v>
      </c>
      <c r="AP7" s="10" t="s">
        <v>5336</v>
      </c>
      <c r="AQ7" s="13" t="s">
        <v>5337</v>
      </c>
      <c r="AR7" s="10" t="s">
        <v>2472</v>
      </c>
      <c r="AS7" s="10"/>
      <c r="AT7" s="10"/>
      <c r="AU7" s="10"/>
      <c r="AV7" s="10"/>
      <c r="AW7" s="10"/>
      <c r="AX7" s="10"/>
      <c r="AY7" s="10"/>
      <c r="AZ7" s="10" t="s">
        <v>2610</v>
      </c>
      <c r="BA7" s="13" t="s">
        <v>106</v>
      </c>
      <c r="BB7" s="10" t="s">
        <v>3336</v>
      </c>
      <c r="BC7" s="10" t="s">
        <v>2417</v>
      </c>
      <c r="BD7" s="3"/>
      <c r="BE7" s="10" t="s">
        <v>963</v>
      </c>
      <c r="BF7" s="3" t="s">
        <v>937</v>
      </c>
      <c r="BG7" s="129" t="s">
        <v>4712</v>
      </c>
      <c r="BH7" s="130" t="s">
        <v>3144</v>
      </c>
      <c r="BI7" s="3" t="s">
        <v>963</v>
      </c>
      <c r="BJ7" s="3" t="s">
        <v>21</v>
      </c>
      <c r="BK7" s="3"/>
      <c r="BL7" s="3"/>
      <c r="BM7" s="3" t="s">
        <v>2345</v>
      </c>
      <c r="BN7" s="8" t="s">
        <v>4995</v>
      </c>
      <c r="BO7" s="3" t="s">
        <v>4470</v>
      </c>
      <c r="BP7" s="3" t="s">
        <v>21</v>
      </c>
      <c r="BQ7" s="3"/>
      <c r="BR7" s="3"/>
      <c r="BS7" s="27" t="s">
        <v>5338</v>
      </c>
      <c r="BT7" s="131" t="s">
        <v>938</v>
      </c>
      <c r="BU7" s="27"/>
      <c r="BV7" s="168"/>
      <c r="BW7" s="169"/>
      <c r="BX7" s="169"/>
      <c r="BY7" s="27"/>
      <c r="BZ7" s="188"/>
    </row>
    <row r="8" spans="1:78" s="29" customFormat="1" ht="91.15" customHeight="1" x14ac:dyDescent="0.25">
      <c r="A8" s="13" t="s">
        <v>906</v>
      </c>
      <c r="B8" s="2" t="s">
        <v>344</v>
      </c>
      <c r="C8" s="10"/>
      <c r="D8" s="10"/>
      <c r="E8" s="10" t="s">
        <v>3233</v>
      </c>
      <c r="F8" s="3" t="s">
        <v>52</v>
      </c>
      <c r="G8" s="3" t="s">
        <v>985</v>
      </c>
      <c r="H8" s="3" t="s">
        <v>345</v>
      </c>
      <c r="I8" s="3" t="s">
        <v>2603</v>
      </c>
      <c r="J8" s="3" t="s">
        <v>951</v>
      </c>
      <c r="K8" s="4" t="s">
        <v>1855</v>
      </c>
      <c r="L8" s="5" t="s">
        <v>1846</v>
      </c>
      <c r="M8" s="4" t="s">
        <v>1116</v>
      </c>
      <c r="N8" s="4" t="s">
        <v>2652</v>
      </c>
      <c r="O8" s="10" t="s">
        <v>2505</v>
      </c>
      <c r="P8" s="10" t="s">
        <v>2712</v>
      </c>
      <c r="Q8" s="4" t="s">
        <v>1856</v>
      </c>
      <c r="R8" s="6"/>
      <c r="S8" s="4" t="s">
        <v>1857</v>
      </c>
      <c r="T8" s="4" t="s">
        <v>1858</v>
      </c>
      <c r="U8" s="10" t="e">
        <v>#N/A</v>
      </c>
      <c r="V8" s="6"/>
      <c r="W8" s="7" t="s">
        <v>105</v>
      </c>
      <c r="X8" s="3" t="s">
        <v>33</v>
      </c>
      <c r="Y8" s="7" t="s">
        <v>346</v>
      </c>
      <c r="Z8" s="3" t="s">
        <v>86</v>
      </c>
      <c r="AA8" s="7" t="s">
        <v>347</v>
      </c>
      <c r="AB8" s="3" t="s">
        <v>3146</v>
      </c>
      <c r="AC8" s="3" t="s">
        <v>3145</v>
      </c>
      <c r="AD8" s="3" t="s">
        <v>21</v>
      </c>
      <c r="AE8" s="6"/>
      <c r="AF8" s="3" t="s">
        <v>21</v>
      </c>
      <c r="AG8" s="3"/>
      <c r="AH8" s="3" t="s">
        <v>27</v>
      </c>
      <c r="AI8" s="3" t="s">
        <v>28</v>
      </c>
      <c r="AJ8" s="3" t="s">
        <v>4700</v>
      </c>
      <c r="AK8" s="3" t="s">
        <v>68</v>
      </c>
      <c r="AL8" s="3" t="s">
        <v>4634</v>
      </c>
      <c r="AM8" s="3" t="s">
        <v>3647</v>
      </c>
      <c r="AN8" s="13" t="s">
        <v>3690</v>
      </c>
      <c r="AO8" s="10" t="s">
        <v>3233</v>
      </c>
      <c r="AP8" s="3" t="s">
        <v>2494</v>
      </c>
      <c r="AQ8" s="8" t="s">
        <v>4635</v>
      </c>
      <c r="AR8" s="3" t="s">
        <v>4636</v>
      </c>
      <c r="AS8" s="3"/>
      <c r="AT8" s="8" t="s">
        <v>4637</v>
      </c>
      <c r="AU8" s="8" t="s">
        <v>4638</v>
      </c>
      <c r="AV8" s="8" t="s">
        <v>4639</v>
      </c>
      <c r="AW8" s="8" t="s">
        <v>3233</v>
      </c>
      <c r="AX8" s="8"/>
      <c r="AY8" s="8" t="s">
        <v>3233</v>
      </c>
      <c r="AZ8" s="3" t="s">
        <v>963</v>
      </c>
      <c r="BA8" s="44">
        <v>42676</v>
      </c>
      <c r="BB8" s="44" t="s">
        <v>4640</v>
      </c>
      <c r="BC8" s="3" t="s">
        <v>963</v>
      </c>
      <c r="BD8" s="3"/>
      <c r="BE8" s="3" t="s">
        <v>2367</v>
      </c>
      <c r="BF8" s="3" t="s">
        <v>32</v>
      </c>
      <c r="BG8" s="3" t="s">
        <v>3201</v>
      </c>
      <c r="BH8" s="10" t="s">
        <v>3591</v>
      </c>
      <c r="BI8" s="133" t="s">
        <v>2367</v>
      </c>
      <c r="BJ8" s="3" t="s">
        <v>97</v>
      </c>
      <c r="BK8" s="8" t="s">
        <v>4736</v>
      </c>
      <c r="BL8" s="3" t="s">
        <v>3494</v>
      </c>
      <c r="BM8" s="3" t="s">
        <v>21</v>
      </c>
      <c r="BN8" s="3"/>
      <c r="BO8" s="3"/>
      <c r="BP8" s="3" t="s">
        <v>4643</v>
      </c>
      <c r="BQ8" s="8" t="s">
        <v>4641</v>
      </c>
      <c r="BR8" s="3" t="s">
        <v>4642</v>
      </c>
      <c r="BS8" s="26" t="s">
        <v>4644</v>
      </c>
      <c r="BT8" s="131" t="s">
        <v>938</v>
      </c>
      <c r="BU8" s="26"/>
      <c r="BV8" s="164"/>
      <c r="BW8" s="169"/>
      <c r="BX8" s="169"/>
      <c r="BY8" s="26"/>
      <c r="BZ8" s="188"/>
    </row>
    <row r="9" spans="1:78" s="29" customFormat="1" ht="40.15" customHeight="1" x14ac:dyDescent="0.25">
      <c r="A9" s="13" t="s">
        <v>907</v>
      </c>
      <c r="B9" s="2" t="s">
        <v>171</v>
      </c>
      <c r="C9" s="10"/>
      <c r="D9" s="10" t="s">
        <v>938</v>
      </c>
      <c r="E9" s="10" t="s">
        <v>938</v>
      </c>
      <c r="F9" s="3" t="s">
        <v>19</v>
      </c>
      <c r="G9" s="3" t="s">
        <v>1031</v>
      </c>
      <c r="H9" s="3" t="s">
        <v>172</v>
      </c>
      <c r="I9" s="3" t="s">
        <v>2601</v>
      </c>
      <c r="J9" s="3" t="s">
        <v>946</v>
      </c>
      <c r="K9" s="4" t="s">
        <v>1563</v>
      </c>
      <c r="L9" s="5" t="s">
        <v>1564</v>
      </c>
      <c r="M9" s="4" t="s">
        <v>1565</v>
      </c>
      <c r="N9" s="4" t="s">
        <v>2652</v>
      </c>
      <c r="O9" s="10" t="s">
        <v>2505</v>
      </c>
      <c r="P9" s="10" t="s">
        <v>2699</v>
      </c>
      <c r="Q9" s="4" t="s">
        <v>1566</v>
      </c>
      <c r="R9" s="6"/>
      <c r="S9" s="4" t="s">
        <v>1567</v>
      </c>
      <c r="T9" s="4" t="s">
        <v>1568</v>
      </c>
      <c r="U9" s="10" t="s">
        <v>2907</v>
      </c>
      <c r="V9" s="6"/>
      <c r="W9" s="7" t="s">
        <v>168</v>
      </c>
      <c r="X9" s="10" t="s">
        <v>33</v>
      </c>
      <c r="Y9" s="7" t="s">
        <v>168</v>
      </c>
      <c r="Z9" s="3" t="s">
        <v>24</v>
      </c>
      <c r="AA9" s="7" t="s">
        <v>168</v>
      </c>
      <c r="AB9" s="3" t="s">
        <v>4698</v>
      </c>
      <c r="AC9" s="3" t="s">
        <v>2346</v>
      </c>
      <c r="AD9" s="11" t="s">
        <v>2347</v>
      </c>
      <c r="AE9" s="6"/>
      <c r="AF9" s="7" t="s">
        <v>173</v>
      </c>
      <c r="AG9" s="7" t="s">
        <v>938</v>
      </c>
      <c r="AH9" s="3" t="s">
        <v>27</v>
      </c>
      <c r="AI9" s="3" t="s">
        <v>28</v>
      </c>
      <c r="AJ9" s="3" t="s">
        <v>3151</v>
      </c>
      <c r="AK9" s="8" t="s">
        <v>3139</v>
      </c>
      <c r="AL9" s="8" t="s">
        <v>3167</v>
      </c>
      <c r="AM9" s="8" t="s">
        <v>4450</v>
      </c>
      <c r="AN9" s="13" t="s">
        <v>4451</v>
      </c>
      <c r="AO9" s="13" t="s">
        <v>4440</v>
      </c>
      <c r="AP9" s="8" t="s">
        <v>2483</v>
      </c>
      <c r="AQ9" s="8" t="s">
        <v>4452</v>
      </c>
      <c r="AR9" s="10" t="s">
        <v>2472</v>
      </c>
      <c r="AS9" s="10"/>
      <c r="AT9" s="8" t="s">
        <v>3639</v>
      </c>
      <c r="AU9" s="8" t="s">
        <v>2568</v>
      </c>
      <c r="AV9" s="8" t="s">
        <v>3144</v>
      </c>
      <c r="AW9" s="8" t="s">
        <v>3233</v>
      </c>
      <c r="AX9" s="8"/>
      <c r="AY9" s="8"/>
      <c r="AZ9" s="3" t="s">
        <v>2416</v>
      </c>
      <c r="BA9" s="13" t="s">
        <v>4974</v>
      </c>
      <c r="BB9" s="8" t="s">
        <v>3144</v>
      </c>
      <c r="BC9" s="3" t="s">
        <v>2417</v>
      </c>
      <c r="BD9" s="3"/>
      <c r="BE9" s="3" t="s">
        <v>32</v>
      </c>
      <c r="BF9" s="3" t="s">
        <v>32</v>
      </c>
      <c r="BG9" s="8" t="s">
        <v>3212</v>
      </c>
      <c r="BH9" s="10" t="s">
        <v>3813</v>
      </c>
      <c r="BI9" s="3" t="s">
        <v>32</v>
      </c>
      <c r="BJ9" s="3" t="s">
        <v>45</v>
      </c>
      <c r="BK9" s="8" t="s">
        <v>4175</v>
      </c>
      <c r="BL9" s="3" t="s">
        <v>3459</v>
      </c>
      <c r="BM9" s="3" t="s">
        <v>21</v>
      </c>
      <c r="BN9" s="3"/>
      <c r="BO9" s="3"/>
      <c r="BP9" s="3" t="s">
        <v>37</v>
      </c>
      <c r="BQ9" s="8" t="s">
        <v>4453</v>
      </c>
      <c r="BR9" s="3" t="s">
        <v>3813</v>
      </c>
      <c r="BS9" s="26" t="s">
        <v>4454</v>
      </c>
      <c r="BT9" s="131" t="s">
        <v>3233</v>
      </c>
      <c r="BU9" s="175" t="s">
        <v>938</v>
      </c>
      <c r="BV9" s="177"/>
      <c r="BW9" s="173" t="s">
        <v>5759</v>
      </c>
      <c r="BX9" s="173" t="s">
        <v>5700</v>
      </c>
      <c r="BY9" s="26"/>
      <c r="BZ9" s="188">
        <v>3</v>
      </c>
    </row>
    <row r="10" spans="1:78" s="29" customFormat="1" ht="54" customHeight="1" x14ac:dyDescent="0.25">
      <c r="A10" s="13" t="s">
        <v>908</v>
      </c>
      <c r="B10" s="2" t="s">
        <v>128</v>
      </c>
      <c r="C10" s="10"/>
      <c r="D10" s="10" t="s">
        <v>938</v>
      </c>
      <c r="E10" s="10" t="s">
        <v>938</v>
      </c>
      <c r="F10" s="3" t="s">
        <v>19</v>
      </c>
      <c r="G10" s="3" t="s">
        <v>995</v>
      </c>
      <c r="H10" s="3" t="s">
        <v>129</v>
      </c>
      <c r="I10" s="3" t="s">
        <v>942</v>
      </c>
      <c r="J10" s="3" t="s">
        <v>950</v>
      </c>
      <c r="K10" s="4" t="s">
        <v>1598</v>
      </c>
      <c r="L10" s="5" t="s">
        <v>1599</v>
      </c>
      <c r="M10" s="4" t="s">
        <v>1116</v>
      </c>
      <c r="N10" s="4" t="s">
        <v>2652</v>
      </c>
      <c r="O10" s="10" t="s">
        <v>2654</v>
      </c>
      <c r="P10" s="10" t="s">
        <v>2673</v>
      </c>
      <c r="Q10" s="4" t="s">
        <v>1600</v>
      </c>
      <c r="R10" s="6"/>
      <c r="S10" s="4" t="s">
        <v>1601</v>
      </c>
      <c r="T10" s="19" t="s">
        <v>1602</v>
      </c>
      <c r="U10" s="10" t="s">
        <v>2868</v>
      </c>
      <c r="V10" s="6"/>
      <c r="W10" s="7" t="s">
        <v>95</v>
      </c>
      <c r="X10" s="3" t="s">
        <v>33</v>
      </c>
      <c r="Y10" s="7" t="s">
        <v>130</v>
      </c>
      <c r="Z10" s="3" t="s">
        <v>24</v>
      </c>
      <c r="AA10" s="7" t="s">
        <v>95</v>
      </c>
      <c r="AB10" s="3" t="s">
        <v>4698</v>
      </c>
      <c r="AC10" s="3" t="s">
        <v>65</v>
      </c>
      <c r="AD10" s="7" t="s">
        <v>131</v>
      </c>
      <c r="AE10" s="6"/>
      <c r="AF10" s="3" t="s">
        <v>21</v>
      </c>
      <c r="AG10" s="3" t="s">
        <v>938</v>
      </c>
      <c r="AH10" s="3" t="s">
        <v>27</v>
      </c>
      <c r="AI10" s="3" t="s">
        <v>28</v>
      </c>
      <c r="AJ10" s="3" t="s">
        <v>3151</v>
      </c>
      <c r="AK10" s="8" t="s">
        <v>3139</v>
      </c>
      <c r="AL10" s="8" t="s">
        <v>4498</v>
      </c>
      <c r="AM10" s="8" t="s">
        <v>4499</v>
      </c>
      <c r="AN10" s="13" t="s">
        <v>4500</v>
      </c>
      <c r="AO10" s="136" t="s">
        <v>3289</v>
      </c>
      <c r="AP10" s="8" t="s">
        <v>2476</v>
      </c>
      <c r="AQ10" s="8" t="s">
        <v>4501</v>
      </c>
      <c r="AR10" s="8" t="s">
        <v>4502</v>
      </c>
      <c r="AS10" s="8"/>
      <c r="AT10" s="3"/>
      <c r="AU10" s="3"/>
      <c r="AV10" s="3"/>
      <c r="AW10" s="3"/>
      <c r="AX10" s="3"/>
      <c r="AY10" s="3"/>
      <c r="AZ10" s="3" t="s">
        <v>1080</v>
      </c>
      <c r="BA10" s="13" t="s">
        <v>4879</v>
      </c>
      <c r="BB10" s="10" t="s">
        <v>3144</v>
      </c>
      <c r="BC10" s="3" t="s">
        <v>1080</v>
      </c>
      <c r="BD10" s="3"/>
      <c r="BE10" s="8" t="s">
        <v>3372</v>
      </c>
      <c r="BF10" s="3" t="s">
        <v>32</v>
      </c>
      <c r="BG10" s="13" t="s">
        <v>4504</v>
      </c>
      <c r="BH10" s="13" t="s">
        <v>4505</v>
      </c>
      <c r="BI10" s="3" t="s">
        <v>32</v>
      </c>
      <c r="BJ10" s="135" t="s">
        <v>45</v>
      </c>
      <c r="BK10" s="3"/>
      <c r="BL10" s="3"/>
      <c r="BM10" s="3" t="s">
        <v>21</v>
      </c>
      <c r="BN10" s="3"/>
      <c r="BO10" s="3"/>
      <c r="BP10" s="8" t="s">
        <v>4506</v>
      </c>
      <c r="BQ10" s="8" t="s">
        <v>4507</v>
      </c>
      <c r="BR10" s="8" t="s">
        <v>4508</v>
      </c>
      <c r="BS10" s="26" t="s">
        <v>4509</v>
      </c>
      <c r="BT10" s="131" t="s">
        <v>3233</v>
      </c>
      <c r="BU10" s="26"/>
      <c r="BV10" s="164"/>
      <c r="BW10" s="169"/>
      <c r="BX10" s="169"/>
      <c r="BY10" s="26"/>
      <c r="BZ10" s="188"/>
    </row>
    <row r="930" spans="1:77" x14ac:dyDescent="0.25">
      <c r="BA930" s="188"/>
    </row>
    <row r="931" spans="1:77" x14ac:dyDescent="0.25">
      <c r="A931" s="188"/>
      <c r="C931" s="188"/>
      <c r="D931" s="188"/>
      <c r="E931" s="188"/>
      <c r="T931" s="188"/>
      <c r="AN931" s="188"/>
      <c r="AO931" s="188"/>
      <c r="AP931" s="188" t="e">
        <f>COUNTIF(#REF!,"Thạc sỹ")</f>
        <v>#REF!</v>
      </c>
      <c r="BB931" s="188"/>
      <c r="BE931" s="188"/>
      <c r="BF931" s="188"/>
      <c r="BG931" s="188"/>
      <c r="BH931" s="188"/>
      <c r="BI931" s="188"/>
      <c r="BS931" s="188"/>
      <c r="BT931" s="188"/>
      <c r="BU931" s="188"/>
      <c r="BV931" s="188"/>
      <c r="BW931" s="188"/>
      <c r="BY931" s="188"/>
    </row>
  </sheetData>
  <autoFilter ref="A4:BZ10"/>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915"/>
  <sheetViews>
    <sheetView topLeftCell="A4" zoomScaleNormal="100" zoomScaleSheetLayoutView="90" workbookViewId="0">
      <selection activeCell="AL15" sqref="AL15"/>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s="29" customFormat="1" ht="29.25" customHeight="1" x14ac:dyDescent="0.25">
      <c r="A5" s="194"/>
      <c r="B5" s="239" t="s">
        <v>5804</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201"/>
      <c r="AN5" s="194"/>
      <c r="AO5" s="195"/>
      <c r="AP5" s="194"/>
      <c r="AQ5" s="194"/>
      <c r="AR5" s="194"/>
      <c r="AS5" s="194"/>
      <c r="AT5" s="197"/>
      <c r="AU5" s="197"/>
      <c r="AV5" s="197"/>
      <c r="AW5" s="197"/>
      <c r="AX5" s="197"/>
      <c r="AY5" s="197"/>
      <c r="AZ5" s="10"/>
      <c r="BA5" s="13"/>
      <c r="BB5" s="10"/>
      <c r="BC5" s="10"/>
      <c r="BD5" s="10"/>
      <c r="BE5" s="13"/>
      <c r="BF5" s="3"/>
      <c r="BG5" s="13"/>
      <c r="BH5" s="13"/>
      <c r="BI5" s="10"/>
      <c r="BJ5" s="10"/>
      <c r="BK5" s="10"/>
      <c r="BL5" s="10"/>
      <c r="BM5" s="10"/>
      <c r="BN5" s="10"/>
      <c r="BO5" s="10"/>
      <c r="BP5" s="10"/>
      <c r="BQ5" s="10"/>
      <c r="BR5" s="10"/>
      <c r="BS5" s="26"/>
      <c r="BT5" s="131"/>
      <c r="BU5" s="170"/>
      <c r="BV5" s="171"/>
      <c r="BW5" s="176"/>
      <c r="BX5" s="176"/>
      <c r="BY5" s="26"/>
      <c r="BZ5" s="188"/>
    </row>
    <row r="6" spans="1:78" s="29" customFormat="1" ht="54.6" customHeight="1" x14ac:dyDescent="0.25">
      <c r="A6" s="13" t="s">
        <v>904</v>
      </c>
      <c r="B6" s="2" t="s">
        <v>452</v>
      </c>
      <c r="C6" s="10" t="s">
        <v>938</v>
      </c>
      <c r="D6" s="10"/>
      <c r="E6" s="10" t="s">
        <v>938</v>
      </c>
      <c r="F6" s="3" t="s">
        <v>19</v>
      </c>
      <c r="G6" s="3" t="s">
        <v>1016</v>
      </c>
      <c r="H6" s="3" t="s">
        <v>453</v>
      </c>
      <c r="I6" s="3" t="s">
        <v>2605</v>
      </c>
      <c r="J6" s="3" t="s">
        <v>2605</v>
      </c>
      <c r="K6" s="4" t="s">
        <v>1248</v>
      </c>
      <c r="L6" s="5" t="s">
        <v>1249</v>
      </c>
      <c r="M6" s="4" t="s">
        <v>1115</v>
      </c>
      <c r="N6" s="4" t="s">
        <v>2652</v>
      </c>
      <c r="O6" s="10" t="s">
        <v>2505</v>
      </c>
      <c r="P6" s="10" t="s">
        <v>2824</v>
      </c>
      <c r="Q6" s="4" t="s">
        <v>1250</v>
      </c>
      <c r="R6" s="6"/>
      <c r="S6" s="4" t="s">
        <v>1251</v>
      </c>
      <c r="T6" s="19" t="s">
        <v>1252</v>
      </c>
      <c r="U6" s="10" t="s">
        <v>3078</v>
      </c>
      <c r="V6" s="6"/>
      <c r="W6" s="7" t="s">
        <v>132</v>
      </c>
      <c r="X6" s="3" t="s">
        <v>33</v>
      </c>
      <c r="Y6" s="7" t="s">
        <v>121</v>
      </c>
      <c r="Z6" s="3" t="s">
        <v>86</v>
      </c>
      <c r="AA6" s="7" t="s">
        <v>454</v>
      </c>
      <c r="AB6" s="3" t="s">
        <v>2475</v>
      </c>
      <c r="AC6" s="3" t="s">
        <v>3148</v>
      </c>
      <c r="AD6" s="3" t="s">
        <v>21</v>
      </c>
      <c r="AE6" s="6"/>
      <c r="AF6" s="3" t="s">
        <v>21</v>
      </c>
      <c r="AG6" s="3"/>
      <c r="AH6" s="3" t="s">
        <v>27</v>
      </c>
      <c r="AI6" s="3" t="s">
        <v>28</v>
      </c>
      <c r="AJ6" s="3" t="s">
        <v>4700</v>
      </c>
      <c r="AK6" s="3" t="s">
        <v>68</v>
      </c>
      <c r="AL6" s="3" t="s">
        <v>217</v>
      </c>
      <c r="AM6" s="3" t="s">
        <v>2472</v>
      </c>
      <c r="AN6" s="13" t="s">
        <v>3940</v>
      </c>
      <c r="AO6" s="10" t="s">
        <v>3233</v>
      </c>
      <c r="AP6" s="8" t="s">
        <v>2483</v>
      </c>
      <c r="AQ6" s="8" t="s">
        <v>3941</v>
      </c>
      <c r="AR6" s="3" t="s">
        <v>3942</v>
      </c>
      <c r="AS6" s="3"/>
      <c r="AT6" s="8" t="s">
        <v>3934</v>
      </c>
      <c r="AU6" s="8" t="s">
        <v>2568</v>
      </c>
      <c r="AV6" s="8" t="s">
        <v>3144</v>
      </c>
      <c r="AW6" s="8" t="s">
        <v>3233</v>
      </c>
      <c r="AX6" s="8"/>
      <c r="AY6" s="8"/>
      <c r="AZ6" s="3" t="s">
        <v>1080</v>
      </c>
      <c r="BA6" s="13" t="s">
        <v>3943</v>
      </c>
      <c r="BB6" s="13" t="s">
        <v>33</v>
      </c>
      <c r="BC6" s="3" t="s">
        <v>1080</v>
      </c>
      <c r="BD6" s="3"/>
      <c r="BE6" s="8" t="s">
        <v>3944</v>
      </c>
      <c r="BF6" s="3" t="s">
        <v>32</v>
      </c>
      <c r="BG6" s="13" t="s">
        <v>3945</v>
      </c>
      <c r="BH6" s="13" t="s">
        <v>33</v>
      </c>
      <c r="BI6" s="28" t="s">
        <v>2367</v>
      </c>
      <c r="BJ6" s="3" t="s">
        <v>97</v>
      </c>
      <c r="BK6" s="8" t="s">
        <v>3482</v>
      </c>
      <c r="BL6" s="3" t="s">
        <v>3958</v>
      </c>
      <c r="BM6" s="3" t="s">
        <v>21</v>
      </c>
      <c r="BN6" s="3"/>
      <c r="BO6" s="3"/>
      <c r="BP6" s="3" t="s">
        <v>21</v>
      </c>
      <c r="BQ6" s="3"/>
      <c r="BR6" s="3"/>
      <c r="BS6" s="26"/>
      <c r="BT6" s="131" t="s">
        <v>3233</v>
      </c>
      <c r="BU6" s="26"/>
      <c r="BV6" s="164"/>
      <c r="BW6" s="169"/>
      <c r="BX6" s="169"/>
      <c r="BY6" s="26"/>
      <c r="BZ6" s="188"/>
    </row>
    <row r="7" spans="1:78" s="29" customFormat="1" x14ac:dyDescent="0.25">
      <c r="A7" s="31"/>
      <c r="C7" s="31"/>
      <c r="D7" s="31"/>
      <c r="E7" s="31"/>
      <c r="T7" s="32"/>
      <c r="AN7" s="31"/>
      <c r="AO7" s="31"/>
      <c r="BA7" s="101"/>
      <c r="BB7" s="101"/>
      <c r="BE7" s="101"/>
      <c r="BF7" s="101"/>
      <c r="BG7" s="101"/>
      <c r="BH7" s="101"/>
      <c r="BI7" s="101"/>
      <c r="BS7" s="105"/>
      <c r="BT7" s="31"/>
      <c r="BU7" s="105"/>
      <c r="BV7" s="105"/>
      <c r="BW7" s="101"/>
      <c r="BY7" s="105"/>
    </row>
    <row r="8" spans="1:78" s="29" customFormat="1" x14ac:dyDescent="0.25">
      <c r="A8" s="31"/>
      <c r="C8" s="31"/>
      <c r="D8" s="31"/>
      <c r="E8" s="31"/>
      <c r="T8" s="32"/>
      <c r="AN8" s="31"/>
      <c r="AO8" s="31"/>
      <c r="BA8" s="101"/>
      <c r="BB8" s="101"/>
      <c r="BE8" s="101"/>
      <c r="BF8" s="101"/>
      <c r="BG8" s="101"/>
      <c r="BH8" s="101"/>
      <c r="BI8" s="101"/>
      <c r="BS8" s="105"/>
      <c r="BT8" s="31"/>
      <c r="BU8" s="105"/>
      <c r="BV8" s="105"/>
      <c r="BW8" s="101"/>
      <c r="BY8" s="105"/>
    </row>
    <row r="9" spans="1:78" s="29" customFormat="1" x14ac:dyDescent="0.25">
      <c r="A9" s="31"/>
      <c r="C9" s="31"/>
      <c r="D9" s="31"/>
      <c r="E9" s="31"/>
      <c r="T9" s="32"/>
      <c r="AN9" s="31"/>
      <c r="AO9" s="31"/>
      <c r="BA9" s="101"/>
      <c r="BB9" s="101"/>
      <c r="BE9" s="101"/>
      <c r="BF9" s="101"/>
      <c r="BG9" s="101"/>
      <c r="BH9" s="101"/>
      <c r="BI9" s="101"/>
      <c r="BS9" s="105"/>
      <c r="BT9" s="31"/>
      <c r="BU9" s="105"/>
      <c r="BV9" s="105"/>
      <c r="BW9" s="101"/>
      <c r="BY9" s="105"/>
    </row>
    <row r="10" spans="1:78" s="29" customFormat="1" x14ac:dyDescent="0.25">
      <c r="A10" s="31"/>
      <c r="C10" s="31"/>
      <c r="D10" s="31"/>
      <c r="E10" s="31"/>
      <c r="T10" s="32"/>
      <c r="AN10" s="31"/>
      <c r="AO10" s="31"/>
      <c r="BA10" s="101"/>
      <c r="BB10" s="101"/>
      <c r="BE10" s="101"/>
      <c r="BF10" s="101"/>
      <c r="BG10" s="101"/>
      <c r="BH10" s="101"/>
      <c r="BI10" s="101"/>
      <c r="BS10" s="105"/>
      <c r="BT10" s="31"/>
      <c r="BU10" s="105"/>
      <c r="BV10" s="105"/>
      <c r="BW10" s="101"/>
      <c r="BY10" s="105"/>
    </row>
    <row r="11" spans="1:78" s="29" customFormat="1" x14ac:dyDescent="0.25">
      <c r="A11" s="31"/>
      <c r="C11" s="31"/>
      <c r="D11" s="31"/>
      <c r="E11" s="31"/>
      <c r="T11" s="32"/>
      <c r="AN11" s="31"/>
      <c r="AO11" s="31"/>
      <c r="BA11" s="101"/>
      <c r="BB11" s="101"/>
      <c r="BE11" s="101"/>
      <c r="BF11" s="101"/>
      <c r="BG11" s="101"/>
      <c r="BH11" s="101"/>
      <c r="BI11" s="101"/>
      <c r="BS11" s="105"/>
      <c r="BT11" s="31"/>
      <c r="BU11" s="105"/>
      <c r="BV11" s="105"/>
      <c r="BW11" s="101"/>
      <c r="BY11" s="105"/>
    </row>
    <row r="12" spans="1:78" s="29" customFormat="1" x14ac:dyDescent="0.25">
      <c r="A12" s="31"/>
      <c r="C12" s="31"/>
      <c r="D12" s="31"/>
      <c r="E12" s="31"/>
      <c r="T12" s="32"/>
      <c r="AN12" s="31"/>
      <c r="AO12" s="31"/>
      <c r="BA12" s="101"/>
      <c r="BB12" s="101"/>
      <c r="BE12" s="101"/>
      <c r="BF12" s="101"/>
      <c r="BG12" s="101"/>
      <c r="BH12" s="101"/>
      <c r="BI12" s="101"/>
      <c r="BS12" s="105"/>
      <c r="BT12" s="31"/>
      <c r="BU12" s="105"/>
      <c r="BV12" s="105"/>
      <c r="BW12" s="101"/>
      <c r="BY12" s="105"/>
    </row>
    <row r="13" spans="1:78" s="29" customFormat="1" x14ac:dyDescent="0.25">
      <c r="A13" s="31"/>
      <c r="C13" s="31"/>
      <c r="D13" s="31"/>
      <c r="E13" s="31"/>
      <c r="T13" s="32"/>
      <c r="AN13" s="31"/>
      <c r="AO13" s="31"/>
      <c r="BA13" s="101"/>
      <c r="BB13" s="101"/>
      <c r="BE13" s="101"/>
      <c r="BF13" s="101"/>
      <c r="BG13" s="101"/>
      <c r="BH13" s="101"/>
      <c r="BI13" s="101"/>
      <c r="BS13" s="105"/>
      <c r="BT13" s="31"/>
      <c r="BU13" s="105"/>
      <c r="BV13" s="105"/>
      <c r="BW13" s="101"/>
      <c r="BY13" s="105"/>
    </row>
    <row r="14" spans="1:78" s="29" customFormat="1" x14ac:dyDescent="0.25">
      <c r="A14" s="31"/>
      <c r="C14" s="31"/>
      <c r="D14" s="31"/>
      <c r="E14" s="31"/>
      <c r="T14" s="32"/>
      <c r="AN14" s="31"/>
      <c r="AO14" s="31"/>
      <c r="BA14" s="101"/>
      <c r="BB14" s="101"/>
      <c r="BE14" s="101"/>
      <c r="BF14" s="101"/>
      <c r="BG14" s="101"/>
      <c r="BH14" s="101"/>
      <c r="BI14" s="101"/>
      <c r="BS14" s="105"/>
      <c r="BT14" s="31"/>
      <c r="BU14" s="105"/>
      <c r="BV14" s="105"/>
      <c r="BW14" s="101"/>
      <c r="BY14" s="105"/>
    </row>
    <row r="15" spans="1:78" s="29" customFormat="1" x14ac:dyDescent="0.25">
      <c r="A15" s="31"/>
      <c r="C15" s="31"/>
      <c r="D15" s="31"/>
      <c r="E15" s="31"/>
      <c r="T15" s="32"/>
      <c r="AN15" s="31"/>
      <c r="AO15" s="31"/>
      <c r="BA15" s="101"/>
      <c r="BB15" s="101"/>
      <c r="BE15" s="101"/>
      <c r="BF15" s="101"/>
      <c r="BG15" s="101"/>
      <c r="BH15" s="101"/>
      <c r="BI15" s="101"/>
      <c r="BS15" s="105"/>
      <c r="BT15" s="31"/>
      <c r="BU15" s="105"/>
      <c r="BV15" s="105"/>
      <c r="BW15" s="101"/>
      <c r="BY15" s="105"/>
    </row>
    <row r="16" spans="1:78" s="29" customFormat="1" x14ac:dyDescent="0.25">
      <c r="A16" s="31"/>
      <c r="C16" s="31"/>
      <c r="D16" s="31"/>
      <c r="E16" s="31"/>
      <c r="T16" s="32"/>
      <c r="AN16" s="31"/>
      <c r="AO16" s="31"/>
      <c r="BA16" s="101"/>
      <c r="BB16" s="101"/>
      <c r="BE16" s="101"/>
      <c r="BF16" s="101"/>
      <c r="BG16" s="101"/>
      <c r="BH16" s="101"/>
      <c r="BI16" s="101"/>
      <c r="BS16" s="105"/>
      <c r="BT16" s="31"/>
      <c r="BU16" s="105"/>
      <c r="BV16" s="105"/>
      <c r="BW16" s="101"/>
      <c r="BY16" s="105"/>
    </row>
    <row r="17" spans="1:77" s="29" customFormat="1" x14ac:dyDescent="0.25">
      <c r="A17" s="31"/>
      <c r="C17" s="31"/>
      <c r="D17" s="31"/>
      <c r="E17" s="31"/>
      <c r="T17" s="32"/>
      <c r="AN17" s="31"/>
      <c r="AO17" s="31"/>
      <c r="BA17" s="101"/>
      <c r="BB17" s="101"/>
      <c r="BE17" s="101"/>
      <c r="BF17" s="101"/>
      <c r="BG17" s="101"/>
      <c r="BH17" s="101"/>
      <c r="BI17" s="101"/>
      <c r="BS17" s="105"/>
      <c r="BT17" s="31"/>
      <c r="BU17" s="105"/>
      <c r="BV17" s="105"/>
      <c r="BW17" s="101"/>
      <c r="BY17" s="105"/>
    </row>
    <row r="18" spans="1:77" s="29" customFormat="1" x14ac:dyDescent="0.25">
      <c r="A18" s="31"/>
      <c r="C18" s="31"/>
      <c r="D18" s="31"/>
      <c r="E18" s="31"/>
      <c r="T18" s="32"/>
      <c r="AN18" s="31"/>
      <c r="AO18" s="31"/>
      <c r="BA18" s="101"/>
      <c r="BB18" s="101"/>
      <c r="BE18" s="101"/>
      <c r="BF18" s="101"/>
      <c r="BG18" s="101"/>
      <c r="BH18" s="101"/>
      <c r="BI18" s="101"/>
      <c r="BS18" s="105"/>
      <c r="BT18" s="31"/>
      <c r="BU18" s="105"/>
      <c r="BV18" s="105"/>
      <c r="BW18" s="101"/>
      <c r="BY18" s="105"/>
    </row>
    <row r="19" spans="1:77" s="29" customFormat="1" x14ac:dyDescent="0.25">
      <c r="A19" s="31"/>
      <c r="C19" s="31"/>
      <c r="D19" s="31"/>
      <c r="E19" s="31"/>
      <c r="T19" s="32"/>
      <c r="AN19" s="31"/>
      <c r="AO19" s="31"/>
      <c r="BA19" s="101"/>
      <c r="BB19" s="101"/>
      <c r="BE19" s="101"/>
      <c r="BF19" s="101"/>
      <c r="BG19" s="101"/>
      <c r="BH19" s="101"/>
      <c r="BI19" s="101"/>
      <c r="BS19" s="105"/>
      <c r="BT19" s="31"/>
      <c r="BU19" s="105"/>
      <c r="BV19" s="105"/>
      <c r="BW19" s="101"/>
      <c r="BY19" s="105"/>
    </row>
    <row r="20" spans="1:77" s="29" customFormat="1" x14ac:dyDescent="0.25">
      <c r="A20" s="31"/>
      <c r="C20" s="31"/>
      <c r="D20" s="31"/>
      <c r="E20" s="31"/>
      <c r="T20" s="32"/>
      <c r="AN20" s="31"/>
      <c r="AO20" s="31"/>
      <c r="BA20" s="101"/>
      <c r="BB20" s="101"/>
      <c r="BE20" s="101"/>
      <c r="BF20" s="101"/>
      <c r="BG20" s="101"/>
      <c r="BH20" s="101"/>
      <c r="BI20" s="101"/>
      <c r="BS20" s="105"/>
      <c r="BT20" s="31"/>
      <c r="BU20" s="105"/>
      <c r="BV20" s="105"/>
      <c r="BW20" s="101"/>
      <c r="BY20" s="105"/>
    </row>
    <row r="21" spans="1:77" s="29" customFormat="1" x14ac:dyDescent="0.25">
      <c r="A21" s="31"/>
      <c r="C21" s="31"/>
      <c r="D21" s="31"/>
      <c r="E21" s="31"/>
      <c r="T21" s="32"/>
      <c r="AN21" s="31"/>
      <c r="AO21" s="31"/>
      <c r="BA21" s="101"/>
      <c r="BB21" s="101"/>
      <c r="BE21" s="101"/>
      <c r="BF21" s="101"/>
      <c r="BG21" s="101"/>
      <c r="BH21" s="101"/>
      <c r="BI21" s="101"/>
      <c r="BS21" s="105"/>
      <c r="BT21" s="31"/>
      <c r="BU21" s="105"/>
      <c r="BV21" s="105"/>
      <c r="BW21" s="101"/>
      <c r="BY21" s="105"/>
    </row>
    <row r="22" spans="1:77" s="29" customFormat="1" x14ac:dyDescent="0.25">
      <c r="A22" s="31"/>
      <c r="C22" s="31"/>
      <c r="D22" s="31"/>
      <c r="E22" s="31"/>
      <c r="T22" s="32"/>
      <c r="AN22" s="31"/>
      <c r="AO22" s="31"/>
      <c r="BA22" s="101"/>
      <c r="BB22" s="101"/>
      <c r="BE22" s="101"/>
      <c r="BF22" s="101"/>
      <c r="BG22" s="101"/>
      <c r="BH22" s="101"/>
      <c r="BI22" s="101"/>
      <c r="BS22" s="105"/>
      <c r="BT22" s="31"/>
      <c r="BU22" s="105"/>
      <c r="BV22" s="105"/>
      <c r="BW22" s="101"/>
      <c r="BY22" s="105"/>
    </row>
    <row r="23" spans="1:77" s="29" customFormat="1" x14ac:dyDescent="0.25">
      <c r="A23" s="31"/>
      <c r="C23" s="31"/>
      <c r="D23" s="31"/>
      <c r="E23" s="31"/>
      <c r="T23" s="32"/>
      <c r="AN23" s="31"/>
      <c r="AO23" s="31"/>
      <c r="BA23" s="101"/>
      <c r="BB23" s="101"/>
      <c r="BE23" s="101"/>
      <c r="BF23" s="101"/>
      <c r="BG23" s="101"/>
      <c r="BH23" s="101"/>
      <c r="BI23" s="101"/>
      <c r="BS23" s="105"/>
      <c r="BT23" s="31"/>
      <c r="BU23" s="105"/>
      <c r="BV23" s="105"/>
      <c r="BW23" s="101"/>
      <c r="BY23" s="105"/>
    </row>
    <row r="24" spans="1:77" s="29" customFormat="1" x14ac:dyDescent="0.25">
      <c r="A24" s="31"/>
      <c r="C24" s="31"/>
      <c r="D24" s="31"/>
      <c r="E24" s="31"/>
      <c r="T24" s="32"/>
      <c r="AN24" s="31"/>
      <c r="AO24" s="31"/>
      <c r="BA24" s="101"/>
      <c r="BB24" s="101"/>
      <c r="BE24" s="101"/>
      <c r="BF24" s="101"/>
      <c r="BG24" s="101"/>
      <c r="BH24" s="101"/>
      <c r="BI24" s="101"/>
      <c r="BS24" s="105"/>
      <c r="BT24" s="31"/>
      <c r="BU24" s="105"/>
      <c r="BV24" s="105"/>
      <c r="BW24" s="101"/>
      <c r="BY24" s="105"/>
    </row>
    <row r="25" spans="1:77"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7"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7"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7"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7"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7"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7"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7"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914" spans="1:77" x14ac:dyDescent="0.25">
      <c r="BA914" s="188"/>
    </row>
    <row r="915" spans="1:77" x14ac:dyDescent="0.25">
      <c r="A915" s="188"/>
      <c r="C915" s="188"/>
      <c r="D915" s="188"/>
      <c r="E915" s="188"/>
      <c r="T915" s="188"/>
      <c r="AN915" s="188"/>
      <c r="AO915" s="188"/>
      <c r="AP915" s="188" t="e">
        <f>COUNTIF(#REF!,"Thạc sỹ")</f>
        <v>#REF!</v>
      </c>
      <c r="BB915" s="188"/>
      <c r="BE915" s="188"/>
      <c r="BF915" s="188"/>
      <c r="BG915" s="188"/>
      <c r="BH915" s="188"/>
      <c r="BI915" s="188"/>
      <c r="BS915" s="188"/>
      <c r="BT915" s="188"/>
      <c r="BU915" s="188"/>
      <c r="BV915" s="188"/>
      <c r="BW915" s="188"/>
      <c r="BY915" s="188"/>
    </row>
  </sheetData>
  <autoFilter ref="A4:BZ6"/>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928"/>
  <sheetViews>
    <sheetView topLeftCell="A7" zoomScaleNormal="100" zoomScaleSheetLayoutView="90" workbookViewId="0">
      <selection activeCell="I17" sqref="I17"/>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s="29" customFormat="1" ht="34.5" customHeight="1" x14ac:dyDescent="0.25">
      <c r="A5" s="194"/>
      <c r="B5" s="239" t="s">
        <v>5803</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9"/>
      <c r="AN5" s="194"/>
      <c r="AO5" s="195"/>
      <c r="AP5" s="195"/>
      <c r="AQ5" s="194"/>
      <c r="AR5" s="195"/>
      <c r="AS5" s="195"/>
      <c r="AT5" s="199"/>
      <c r="AU5" s="199"/>
      <c r="AV5" s="199"/>
      <c r="AW5" s="199"/>
      <c r="AX5" s="199"/>
      <c r="AY5" s="199"/>
      <c r="AZ5" s="3"/>
      <c r="BA5" s="134"/>
      <c r="BB5" s="44"/>
      <c r="BC5" s="3"/>
      <c r="BD5" s="3"/>
      <c r="BE5" s="8"/>
      <c r="BF5" s="3"/>
      <c r="BG5" s="8"/>
      <c r="BH5" s="21"/>
      <c r="BI5" s="133"/>
      <c r="BJ5" s="19"/>
      <c r="BK5" s="19"/>
      <c r="BL5" s="19"/>
      <c r="BM5" s="19"/>
      <c r="BN5" s="19"/>
      <c r="BO5" s="19"/>
      <c r="BP5" s="19"/>
      <c r="BQ5" s="19"/>
      <c r="BR5" s="19"/>
      <c r="BS5" s="14"/>
      <c r="BT5" s="131"/>
      <c r="BU5" s="14"/>
      <c r="BV5" s="167"/>
      <c r="BW5" s="169"/>
      <c r="BX5" s="169"/>
      <c r="BY5" s="14"/>
      <c r="BZ5" s="188"/>
    </row>
    <row r="6" spans="1:78" s="29" customFormat="1" ht="68.45" customHeight="1" x14ac:dyDescent="0.25">
      <c r="A6" s="13" t="s">
        <v>904</v>
      </c>
      <c r="B6" s="2" t="s">
        <v>649</v>
      </c>
      <c r="C6" s="10" t="s">
        <v>938</v>
      </c>
      <c r="D6" s="10"/>
      <c r="E6" s="10" t="s">
        <v>938</v>
      </c>
      <c r="F6" s="3" t="s">
        <v>19</v>
      </c>
      <c r="G6" s="3" t="s">
        <v>998</v>
      </c>
      <c r="H6" s="3" t="s">
        <v>650</v>
      </c>
      <c r="I6" s="3" t="s">
        <v>2604</v>
      </c>
      <c r="J6" s="3" t="s">
        <v>2604</v>
      </c>
      <c r="K6" s="4" t="s">
        <v>1640</v>
      </c>
      <c r="L6" s="5" t="s">
        <v>1641</v>
      </c>
      <c r="M6" s="4" t="s">
        <v>1115</v>
      </c>
      <c r="N6" s="4" t="s">
        <v>2652</v>
      </c>
      <c r="O6" s="10" t="s">
        <v>2505</v>
      </c>
      <c r="P6" s="10" t="s">
        <v>2814</v>
      </c>
      <c r="Q6" s="4" t="s">
        <v>1642</v>
      </c>
      <c r="R6" s="6"/>
      <c r="S6" s="4" t="s">
        <v>1643</v>
      </c>
      <c r="T6" s="4" t="s">
        <v>1644</v>
      </c>
      <c r="U6" s="10" t="s">
        <v>3068</v>
      </c>
      <c r="V6" s="6"/>
      <c r="W6" s="7" t="s">
        <v>292</v>
      </c>
      <c r="X6" s="3" t="s">
        <v>33</v>
      </c>
      <c r="Y6" s="7" t="s">
        <v>651</v>
      </c>
      <c r="Z6" s="3" t="s">
        <v>86</v>
      </c>
      <c r="AA6" s="11" t="s">
        <v>2349</v>
      </c>
      <c r="AB6" s="3" t="s">
        <v>4697</v>
      </c>
      <c r="AC6" s="3" t="s">
        <v>2606</v>
      </c>
      <c r="AD6" s="8" t="s">
        <v>4856</v>
      </c>
      <c r="AE6" s="6"/>
      <c r="AF6" s="3" t="s">
        <v>21</v>
      </c>
      <c r="AG6" s="3"/>
      <c r="AH6" s="3" t="s">
        <v>27</v>
      </c>
      <c r="AI6" s="3" t="s">
        <v>28</v>
      </c>
      <c r="AJ6" s="3" t="s">
        <v>3151</v>
      </c>
      <c r="AK6" s="8" t="s">
        <v>3139</v>
      </c>
      <c r="AL6" s="8" t="s">
        <v>4086</v>
      </c>
      <c r="AM6" s="8" t="s">
        <v>3285</v>
      </c>
      <c r="AN6" s="13" t="s">
        <v>4115</v>
      </c>
      <c r="AO6" s="10" t="s">
        <v>3233</v>
      </c>
      <c r="AP6" s="8" t="s">
        <v>2483</v>
      </c>
      <c r="AQ6" s="8" t="s">
        <v>4116</v>
      </c>
      <c r="AR6" s="8" t="s">
        <v>2472</v>
      </c>
      <c r="AS6" s="8"/>
      <c r="AT6" s="8" t="s">
        <v>4090</v>
      </c>
      <c r="AU6" s="8" t="s">
        <v>2568</v>
      </c>
      <c r="AV6" s="8" t="s">
        <v>3144</v>
      </c>
      <c r="AW6" s="8" t="s">
        <v>3233</v>
      </c>
      <c r="AX6" s="8"/>
      <c r="AY6" s="8"/>
      <c r="AZ6" s="13" t="s">
        <v>4098</v>
      </c>
      <c r="BA6" s="13" t="s">
        <v>4117</v>
      </c>
      <c r="BB6" s="13" t="s">
        <v>4118</v>
      </c>
      <c r="BC6" s="10" t="s">
        <v>957</v>
      </c>
      <c r="BD6" s="10" t="s">
        <v>957</v>
      </c>
      <c r="BE6" s="3" t="s">
        <v>32</v>
      </c>
      <c r="BF6" s="3" t="s">
        <v>32</v>
      </c>
      <c r="BG6" s="13" t="s">
        <v>4092</v>
      </c>
      <c r="BH6" s="10" t="s">
        <v>3290</v>
      </c>
      <c r="BI6" s="3" t="s">
        <v>32</v>
      </c>
      <c r="BJ6" s="3" t="s">
        <v>21</v>
      </c>
      <c r="BK6" s="3"/>
      <c r="BL6" s="3"/>
      <c r="BM6" s="3" t="s">
        <v>21</v>
      </c>
      <c r="BN6" s="3"/>
      <c r="BO6" s="3"/>
      <c r="BP6" s="3" t="s">
        <v>21</v>
      </c>
      <c r="BQ6" s="3"/>
      <c r="BR6" s="3"/>
      <c r="BS6" s="26" t="s">
        <v>5628</v>
      </c>
      <c r="BT6" s="131" t="s">
        <v>3233</v>
      </c>
      <c r="BU6" s="170" t="s">
        <v>938</v>
      </c>
      <c r="BV6" s="171"/>
      <c r="BW6" s="172" t="s">
        <v>5762</v>
      </c>
      <c r="BX6" s="173" t="s">
        <v>5700</v>
      </c>
      <c r="BY6" s="26"/>
      <c r="BZ6" s="188">
        <v>3</v>
      </c>
    </row>
    <row r="7" spans="1:78" s="29" customFormat="1" ht="67.150000000000006" customHeight="1" x14ac:dyDescent="0.25">
      <c r="A7" s="13" t="s">
        <v>905</v>
      </c>
      <c r="B7" s="2" t="s">
        <v>69</v>
      </c>
      <c r="C7" s="10" t="s">
        <v>938</v>
      </c>
      <c r="D7" s="10"/>
      <c r="E7" s="10" t="s">
        <v>938</v>
      </c>
      <c r="F7" s="3" t="s">
        <v>52</v>
      </c>
      <c r="G7" s="3" t="s">
        <v>1022</v>
      </c>
      <c r="H7" s="3" t="s">
        <v>70</v>
      </c>
      <c r="I7" s="3" t="s">
        <v>2604</v>
      </c>
      <c r="J7" s="3" t="s">
        <v>2604</v>
      </c>
      <c r="K7" s="4" t="s">
        <v>2238</v>
      </c>
      <c r="L7" s="5" t="s">
        <v>2239</v>
      </c>
      <c r="M7" s="4" t="s">
        <v>1130</v>
      </c>
      <c r="N7" s="4" t="s">
        <v>2652</v>
      </c>
      <c r="O7" s="10" t="s">
        <v>2505</v>
      </c>
      <c r="P7" s="10" t="s">
        <v>2759</v>
      </c>
      <c r="Q7" s="4" t="s">
        <v>2240</v>
      </c>
      <c r="R7" s="6"/>
      <c r="S7" s="4" t="s">
        <v>2241</v>
      </c>
      <c r="T7" s="4" t="s">
        <v>2242</v>
      </c>
      <c r="U7" s="10" t="s">
        <v>3067</v>
      </c>
      <c r="V7" s="6"/>
      <c r="W7" s="7" t="s">
        <v>71</v>
      </c>
      <c r="X7" s="3" t="s">
        <v>33</v>
      </c>
      <c r="Y7" s="7" t="s">
        <v>71</v>
      </c>
      <c r="Z7" s="3" t="s">
        <v>24</v>
      </c>
      <c r="AA7" s="7" t="s">
        <v>71</v>
      </c>
      <c r="AB7" s="3" t="s">
        <v>4690</v>
      </c>
      <c r="AC7" s="3" t="s">
        <v>5552</v>
      </c>
      <c r="AD7" s="7"/>
      <c r="AE7" s="6"/>
      <c r="AF7" s="3" t="s">
        <v>21</v>
      </c>
      <c r="AG7" s="3"/>
      <c r="AH7" s="3" t="s">
        <v>27</v>
      </c>
      <c r="AI7" s="3" t="s">
        <v>28</v>
      </c>
      <c r="AJ7" s="3" t="s">
        <v>3130</v>
      </c>
      <c r="AK7" s="8" t="s">
        <v>3258</v>
      </c>
      <c r="AL7" s="8" t="s">
        <v>4141</v>
      </c>
      <c r="AM7" s="8" t="s">
        <v>4142</v>
      </c>
      <c r="AN7" s="13" t="s">
        <v>4143</v>
      </c>
      <c r="AO7" s="13" t="s">
        <v>5773</v>
      </c>
      <c r="AP7" s="8" t="s">
        <v>3711</v>
      </c>
      <c r="AQ7" s="8" t="s">
        <v>4145</v>
      </c>
      <c r="AR7" s="8" t="s">
        <v>4146</v>
      </c>
      <c r="AS7" s="8"/>
      <c r="AT7" s="8" t="s">
        <v>4090</v>
      </c>
      <c r="AU7" s="8" t="s">
        <v>2568</v>
      </c>
      <c r="AV7" s="8" t="s">
        <v>3144</v>
      </c>
      <c r="AW7" s="8" t="s">
        <v>3233</v>
      </c>
      <c r="AX7" s="8"/>
      <c r="AY7" s="8"/>
      <c r="AZ7" s="10" t="s">
        <v>1080</v>
      </c>
      <c r="BA7" s="13" t="s">
        <v>4147</v>
      </c>
      <c r="BB7" s="13" t="s">
        <v>3356</v>
      </c>
      <c r="BC7" s="10" t="s">
        <v>1080</v>
      </c>
      <c r="BD7" s="10"/>
      <c r="BE7" s="8" t="s">
        <v>5777</v>
      </c>
      <c r="BF7" s="3" t="s">
        <v>48</v>
      </c>
      <c r="BG7" s="13" t="s">
        <v>5779</v>
      </c>
      <c r="BH7" s="13" t="s">
        <v>5778</v>
      </c>
      <c r="BI7" s="10" t="s">
        <v>48</v>
      </c>
      <c r="BJ7" s="135" t="s">
        <v>45</v>
      </c>
      <c r="BK7" s="3"/>
      <c r="BL7" s="3"/>
      <c r="BM7" s="3" t="s">
        <v>21</v>
      </c>
      <c r="BN7" s="3"/>
      <c r="BO7" s="3"/>
      <c r="BP7" s="3" t="s">
        <v>4148</v>
      </c>
      <c r="BQ7" s="8" t="s">
        <v>4149</v>
      </c>
      <c r="BR7" s="3" t="s">
        <v>4150</v>
      </c>
      <c r="BS7" s="26" t="s">
        <v>4151</v>
      </c>
      <c r="BT7" s="131" t="s">
        <v>3233</v>
      </c>
      <c r="BU7" s="26"/>
      <c r="BV7" s="164"/>
      <c r="BW7" s="169"/>
      <c r="BX7" s="169"/>
      <c r="BY7" s="26"/>
      <c r="BZ7" s="188"/>
    </row>
    <row r="8" spans="1:78" s="29" customFormat="1" ht="40.15" customHeight="1" x14ac:dyDescent="0.25">
      <c r="A8" s="13" t="s">
        <v>906</v>
      </c>
      <c r="B8" s="2" t="s">
        <v>666</v>
      </c>
      <c r="C8" s="10" t="s">
        <v>938</v>
      </c>
      <c r="D8" s="10"/>
      <c r="E8" s="10" t="s">
        <v>938</v>
      </c>
      <c r="F8" s="3" t="s">
        <v>52</v>
      </c>
      <c r="G8" s="3" t="s">
        <v>995</v>
      </c>
      <c r="H8" s="3" t="s">
        <v>667</v>
      </c>
      <c r="I8" s="3" t="s">
        <v>2604</v>
      </c>
      <c r="J8" s="3" t="s">
        <v>2604</v>
      </c>
      <c r="K8" s="4" t="s">
        <v>1156</v>
      </c>
      <c r="L8" s="5" t="s">
        <v>1157</v>
      </c>
      <c r="M8" s="4" t="s">
        <v>1116</v>
      </c>
      <c r="N8" s="4" t="s">
        <v>2652</v>
      </c>
      <c r="O8" s="10" t="s">
        <v>2505</v>
      </c>
      <c r="P8" s="10" t="s">
        <v>2817</v>
      </c>
      <c r="Q8" s="4" t="s">
        <v>1158</v>
      </c>
      <c r="R8" s="6"/>
      <c r="S8" s="4" t="s">
        <v>1159</v>
      </c>
      <c r="T8" s="4" t="s">
        <v>21</v>
      </c>
      <c r="U8" s="10" t="s">
        <v>3071</v>
      </c>
      <c r="V8" s="6"/>
      <c r="W8" s="7" t="s">
        <v>198</v>
      </c>
      <c r="X8" s="3" t="s">
        <v>33</v>
      </c>
      <c r="Y8" s="7" t="s">
        <v>198</v>
      </c>
      <c r="Z8" s="3" t="s">
        <v>86</v>
      </c>
      <c r="AA8" s="7" t="s">
        <v>198</v>
      </c>
      <c r="AB8" s="3" t="s">
        <v>2475</v>
      </c>
      <c r="AC8" s="3" t="s">
        <v>3148</v>
      </c>
      <c r="AD8" s="3" t="s">
        <v>21</v>
      </c>
      <c r="AE8" s="6"/>
      <c r="AF8" s="3" t="s">
        <v>21</v>
      </c>
      <c r="AG8" s="3"/>
      <c r="AH8" s="3" t="s">
        <v>27</v>
      </c>
      <c r="AI8" s="3" t="s">
        <v>28</v>
      </c>
      <c r="AJ8" s="3" t="s">
        <v>4700</v>
      </c>
      <c r="AK8" s="3" t="s">
        <v>68</v>
      </c>
      <c r="AL8" s="3" t="s">
        <v>668</v>
      </c>
      <c r="AM8" s="3" t="s">
        <v>2472</v>
      </c>
      <c r="AN8" s="13" t="s">
        <v>4136</v>
      </c>
      <c r="AO8" s="10" t="s">
        <v>3233</v>
      </c>
      <c r="AP8" s="8" t="s">
        <v>2483</v>
      </c>
      <c r="AQ8" s="8" t="s">
        <v>4136</v>
      </c>
      <c r="AR8" s="8" t="s">
        <v>2472</v>
      </c>
      <c r="AS8" s="8"/>
      <c r="AT8" s="8" t="s">
        <v>4090</v>
      </c>
      <c r="AU8" s="8" t="s">
        <v>2568</v>
      </c>
      <c r="AV8" s="8" t="s">
        <v>3144</v>
      </c>
      <c r="AW8" s="8" t="s">
        <v>3233</v>
      </c>
      <c r="AX8" s="8"/>
      <c r="AY8" s="8"/>
      <c r="AZ8" s="8" t="s">
        <v>4098</v>
      </c>
      <c r="BA8" s="13" t="s">
        <v>4137</v>
      </c>
      <c r="BB8" s="13" t="s">
        <v>4138</v>
      </c>
      <c r="BC8" s="3" t="s">
        <v>957</v>
      </c>
      <c r="BD8" s="3" t="s">
        <v>957</v>
      </c>
      <c r="BE8" s="3" t="s">
        <v>963</v>
      </c>
      <c r="BF8" s="3" t="s">
        <v>963</v>
      </c>
      <c r="BG8" s="13" t="s">
        <v>4139</v>
      </c>
      <c r="BH8" s="10" t="s">
        <v>3353</v>
      </c>
      <c r="BI8" s="3" t="s">
        <v>963</v>
      </c>
      <c r="BJ8" s="3" t="s">
        <v>97</v>
      </c>
      <c r="BK8" s="8" t="s">
        <v>3829</v>
      </c>
      <c r="BL8" s="3" t="s">
        <v>3494</v>
      </c>
      <c r="BM8" s="3" t="s">
        <v>21</v>
      </c>
      <c r="BN8" s="3"/>
      <c r="BO8" s="3"/>
      <c r="BP8" s="3" t="s">
        <v>21</v>
      </c>
      <c r="BQ8" s="3"/>
      <c r="BR8" s="3"/>
      <c r="BS8" s="26" t="s">
        <v>4140</v>
      </c>
      <c r="BT8" s="131" t="s">
        <v>3233</v>
      </c>
      <c r="BU8" s="26"/>
      <c r="BV8" s="164"/>
      <c r="BW8" s="169"/>
      <c r="BX8" s="169"/>
      <c r="BY8" s="26"/>
      <c r="BZ8" s="188"/>
    </row>
    <row r="9" spans="1:78" s="29" customFormat="1" ht="67.150000000000006" customHeight="1" x14ac:dyDescent="0.25">
      <c r="A9" s="13" t="s">
        <v>907</v>
      </c>
      <c r="B9" s="2" t="s">
        <v>517</v>
      </c>
      <c r="C9" s="10" t="s">
        <v>938</v>
      </c>
      <c r="D9" s="10"/>
      <c r="E9" s="10" t="s">
        <v>938</v>
      </c>
      <c r="F9" s="3" t="s">
        <v>52</v>
      </c>
      <c r="G9" s="3" t="s">
        <v>992</v>
      </c>
      <c r="H9" s="3" t="s">
        <v>518</v>
      </c>
      <c r="I9" s="3" t="s">
        <v>2604</v>
      </c>
      <c r="J9" s="3" t="s">
        <v>2604</v>
      </c>
      <c r="K9" s="4" t="s">
        <v>1383</v>
      </c>
      <c r="L9" s="5" t="s">
        <v>1384</v>
      </c>
      <c r="M9" s="4" t="s">
        <v>1385</v>
      </c>
      <c r="N9" s="4" t="s">
        <v>2652</v>
      </c>
      <c r="O9" s="10" t="s">
        <v>2505</v>
      </c>
      <c r="P9" s="10" t="s">
        <v>2812</v>
      </c>
      <c r="Q9" s="4" t="s">
        <v>1386</v>
      </c>
      <c r="R9" s="6"/>
      <c r="S9" s="4" t="s">
        <v>1387</v>
      </c>
      <c r="T9" s="4" t="s">
        <v>21</v>
      </c>
      <c r="U9" s="10" t="e">
        <v>#N/A</v>
      </c>
      <c r="V9" s="6"/>
      <c r="W9" s="7" t="s">
        <v>124</v>
      </c>
      <c r="X9" s="3" t="s">
        <v>33</v>
      </c>
      <c r="Y9" s="7" t="s">
        <v>121</v>
      </c>
      <c r="Z9" s="3" t="s">
        <v>86</v>
      </c>
      <c r="AA9" s="7" t="s">
        <v>519</v>
      </c>
      <c r="AB9" s="3" t="s">
        <v>2475</v>
      </c>
      <c r="AC9" s="3" t="s">
        <v>3148</v>
      </c>
      <c r="AD9" s="3" t="s">
        <v>21</v>
      </c>
      <c r="AE9" s="6"/>
      <c r="AF9" s="3" t="s">
        <v>21</v>
      </c>
      <c r="AG9" s="3"/>
      <c r="AH9" s="3" t="s">
        <v>27</v>
      </c>
      <c r="AI9" s="3" t="s">
        <v>28</v>
      </c>
      <c r="AJ9" s="3" t="s">
        <v>3151</v>
      </c>
      <c r="AK9" s="8" t="s">
        <v>3139</v>
      </c>
      <c r="AL9" s="8" t="s">
        <v>4086</v>
      </c>
      <c r="AM9" s="8" t="s">
        <v>3285</v>
      </c>
      <c r="AN9" s="13" t="s">
        <v>4130</v>
      </c>
      <c r="AO9" s="13" t="s">
        <v>3233</v>
      </c>
      <c r="AP9" s="8" t="s">
        <v>2483</v>
      </c>
      <c r="AQ9" s="8" t="s">
        <v>3310</v>
      </c>
      <c r="AR9" s="8" t="s">
        <v>2472</v>
      </c>
      <c r="AS9" s="8"/>
      <c r="AT9" s="8" t="s">
        <v>4090</v>
      </c>
      <c r="AU9" s="8" t="s">
        <v>2568</v>
      </c>
      <c r="AV9" s="8" t="s">
        <v>3144</v>
      </c>
      <c r="AW9" s="8" t="s">
        <v>3233</v>
      </c>
      <c r="AX9" s="8"/>
      <c r="AY9" s="8"/>
      <c r="AZ9" s="8" t="s">
        <v>4098</v>
      </c>
      <c r="BA9" s="13" t="s">
        <v>4131</v>
      </c>
      <c r="BB9" s="13" t="s">
        <v>4132</v>
      </c>
      <c r="BC9" s="3" t="s">
        <v>957</v>
      </c>
      <c r="BD9" s="3" t="s">
        <v>957</v>
      </c>
      <c r="BE9" s="8" t="s">
        <v>3372</v>
      </c>
      <c r="BF9" s="3" t="s">
        <v>32</v>
      </c>
      <c r="BG9" s="13" t="s">
        <v>4133</v>
      </c>
      <c r="BH9" s="13" t="s">
        <v>4134</v>
      </c>
      <c r="BI9" s="3" t="s">
        <v>32</v>
      </c>
      <c r="BJ9" s="3" t="s">
        <v>21</v>
      </c>
      <c r="BK9" s="3"/>
      <c r="BL9" s="3"/>
      <c r="BM9" s="3" t="s">
        <v>21</v>
      </c>
      <c r="BN9" s="3"/>
      <c r="BO9" s="3"/>
      <c r="BP9" s="3" t="s">
        <v>21</v>
      </c>
      <c r="BQ9" s="3"/>
      <c r="BR9" s="3"/>
      <c r="BS9" s="26" t="s">
        <v>4135</v>
      </c>
      <c r="BT9" s="131" t="s">
        <v>3233</v>
      </c>
      <c r="BU9" s="170" t="s">
        <v>938</v>
      </c>
      <c r="BV9" s="171"/>
      <c r="BW9" s="172" t="s">
        <v>5764</v>
      </c>
      <c r="BX9" s="173" t="s">
        <v>5700</v>
      </c>
      <c r="BY9" s="26"/>
      <c r="BZ9" s="188">
        <v>3</v>
      </c>
    </row>
    <row r="10" spans="1:78" s="29" customFormat="1" ht="40.15" customHeight="1" x14ac:dyDescent="0.25">
      <c r="A10" s="13" t="s">
        <v>908</v>
      </c>
      <c r="B10" s="2" t="s">
        <v>664</v>
      </c>
      <c r="C10" s="10" t="s">
        <v>938</v>
      </c>
      <c r="D10" s="10"/>
      <c r="E10" s="10" t="s">
        <v>938</v>
      </c>
      <c r="F10" s="3" t="s">
        <v>52</v>
      </c>
      <c r="G10" s="3" t="s">
        <v>996</v>
      </c>
      <c r="H10" s="3" t="s">
        <v>665</v>
      </c>
      <c r="I10" s="3" t="s">
        <v>2604</v>
      </c>
      <c r="J10" s="3" t="s">
        <v>2604</v>
      </c>
      <c r="K10" s="4" t="s">
        <v>1740</v>
      </c>
      <c r="L10" s="5" t="s">
        <v>1741</v>
      </c>
      <c r="M10" s="4" t="s">
        <v>1115</v>
      </c>
      <c r="N10" s="4" t="s">
        <v>2652</v>
      </c>
      <c r="O10" s="10" t="s">
        <v>2655</v>
      </c>
      <c r="P10" s="10" t="s">
        <v>2819</v>
      </c>
      <c r="Q10" s="4" t="s">
        <v>1742</v>
      </c>
      <c r="R10" s="6"/>
      <c r="S10" s="4" t="s">
        <v>1743</v>
      </c>
      <c r="T10" s="4" t="s">
        <v>1744</v>
      </c>
      <c r="U10" s="10" t="s">
        <v>3073</v>
      </c>
      <c r="V10" s="6"/>
      <c r="W10" s="7" t="s">
        <v>292</v>
      </c>
      <c r="X10" s="3" t="s">
        <v>33</v>
      </c>
      <c r="Y10" s="7" t="s">
        <v>292</v>
      </c>
      <c r="Z10" s="3" t="s">
        <v>86</v>
      </c>
      <c r="AA10" s="7" t="s">
        <v>292</v>
      </c>
      <c r="AB10" s="3" t="s">
        <v>2475</v>
      </c>
      <c r="AC10" s="3" t="s">
        <v>3148</v>
      </c>
      <c r="AD10" s="3" t="s">
        <v>21</v>
      </c>
      <c r="AE10" s="6"/>
      <c r="AF10" s="3" t="s">
        <v>21</v>
      </c>
      <c r="AG10" s="3"/>
      <c r="AH10" s="3" t="s">
        <v>27</v>
      </c>
      <c r="AI10" s="3" t="s">
        <v>28</v>
      </c>
      <c r="AJ10" s="3" t="s">
        <v>4700</v>
      </c>
      <c r="AK10" s="3" t="s">
        <v>68</v>
      </c>
      <c r="AL10" s="3" t="s">
        <v>443</v>
      </c>
      <c r="AM10" s="3" t="s">
        <v>2472</v>
      </c>
      <c r="AN10" s="13" t="s">
        <v>4103</v>
      </c>
      <c r="AO10" s="10" t="s">
        <v>3233</v>
      </c>
      <c r="AP10" s="8" t="s">
        <v>2488</v>
      </c>
      <c r="AQ10" s="8" t="s">
        <v>1728</v>
      </c>
      <c r="AR10" s="3" t="s">
        <v>2472</v>
      </c>
      <c r="AS10" s="3"/>
      <c r="AT10" s="3"/>
      <c r="AU10" s="3"/>
      <c r="AV10" s="3"/>
      <c r="AW10" s="3"/>
      <c r="AX10" s="3"/>
      <c r="AY10" s="3"/>
      <c r="AZ10" s="8" t="s">
        <v>957</v>
      </c>
      <c r="BA10" s="13" t="s">
        <v>4104</v>
      </c>
      <c r="BB10" s="13" t="s">
        <v>4072</v>
      </c>
      <c r="BC10" s="3" t="s">
        <v>957</v>
      </c>
      <c r="BD10" s="3" t="s">
        <v>957</v>
      </c>
      <c r="BE10" s="3" t="s">
        <v>963</v>
      </c>
      <c r="BF10" s="3" t="s">
        <v>937</v>
      </c>
      <c r="BG10" s="13" t="s">
        <v>4105</v>
      </c>
      <c r="BH10" s="10" t="s">
        <v>4106</v>
      </c>
      <c r="BI10" s="3" t="s">
        <v>963</v>
      </c>
      <c r="BJ10" s="3" t="s">
        <v>97</v>
      </c>
      <c r="BK10" s="8" t="s">
        <v>3436</v>
      </c>
      <c r="BL10" s="3" t="s">
        <v>3494</v>
      </c>
      <c r="BM10" s="3" t="s">
        <v>21</v>
      </c>
      <c r="BN10" s="3"/>
      <c r="BO10" s="3"/>
      <c r="BP10" s="3" t="s">
        <v>21</v>
      </c>
      <c r="BQ10" s="3"/>
      <c r="BR10" s="3"/>
      <c r="BS10" s="26" t="s">
        <v>3309</v>
      </c>
      <c r="BT10" s="131" t="s">
        <v>3233</v>
      </c>
      <c r="BU10" s="26"/>
      <c r="BV10" s="164"/>
      <c r="BW10" s="169"/>
      <c r="BX10" s="169"/>
      <c r="BY10" s="26"/>
      <c r="BZ10" s="188"/>
    </row>
    <row r="11" spans="1:78" s="29" customFormat="1" x14ac:dyDescent="0.25">
      <c r="A11" s="31"/>
      <c r="C11" s="31"/>
      <c r="D11" s="31"/>
      <c r="E11" s="31"/>
      <c r="T11" s="32"/>
      <c r="AN11" s="31"/>
      <c r="AO11" s="31"/>
      <c r="BA11" s="101"/>
      <c r="BB11" s="101"/>
      <c r="BE11" s="101"/>
      <c r="BF11" s="101"/>
      <c r="BG11" s="101"/>
      <c r="BH11" s="101"/>
      <c r="BI11" s="101"/>
      <c r="BS11" s="105"/>
      <c r="BT11" s="31"/>
      <c r="BU11" s="105"/>
      <c r="BV11" s="105"/>
      <c r="BW11" s="101"/>
      <c r="BY11" s="105"/>
    </row>
    <row r="12" spans="1:78" s="29" customFormat="1" x14ac:dyDescent="0.25">
      <c r="A12" s="31"/>
      <c r="C12" s="31"/>
      <c r="D12" s="31"/>
      <c r="E12" s="31"/>
      <c r="T12" s="32"/>
      <c r="AN12" s="31"/>
      <c r="AO12" s="31"/>
      <c r="BA12" s="101"/>
      <c r="BB12" s="101"/>
      <c r="BE12" s="101"/>
      <c r="BF12" s="101"/>
      <c r="BG12" s="101"/>
      <c r="BH12" s="101"/>
      <c r="BI12" s="101"/>
      <c r="BS12" s="105"/>
      <c r="BT12" s="31"/>
      <c r="BU12" s="105"/>
      <c r="BV12" s="105"/>
      <c r="BW12" s="101"/>
      <c r="BY12" s="105"/>
    </row>
    <row r="13" spans="1:78" s="29" customFormat="1" x14ac:dyDescent="0.25">
      <c r="A13" s="31"/>
      <c r="C13" s="31"/>
      <c r="D13" s="31"/>
      <c r="E13" s="31"/>
      <c r="T13" s="32"/>
      <c r="AN13" s="31"/>
      <c r="AO13" s="31"/>
      <c r="BA13" s="101"/>
      <c r="BB13" s="101"/>
      <c r="BE13" s="101"/>
      <c r="BF13" s="101"/>
      <c r="BG13" s="101"/>
      <c r="BH13" s="101"/>
      <c r="BI13" s="101"/>
      <c r="BS13" s="105"/>
      <c r="BT13" s="31"/>
      <c r="BU13" s="105"/>
      <c r="BV13" s="105"/>
      <c r="BW13" s="101"/>
      <c r="BY13" s="105"/>
    </row>
    <row r="14" spans="1:78" s="29" customFormat="1" x14ac:dyDescent="0.25">
      <c r="A14" s="31"/>
      <c r="C14" s="31"/>
      <c r="D14" s="31"/>
      <c r="E14" s="31"/>
      <c r="T14" s="32"/>
      <c r="AN14" s="31"/>
      <c r="AO14" s="31"/>
      <c r="BA14" s="101"/>
      <c r="BB14" s="101"/>
      <c r="BE14" s="101"/>
      <c r="BF14" s="101"/>
      <c r="BG14" s="101"/>
      <c r="BH14" s="101"/>
      <c r="BI14" s="101"/>
      <c r="BS14" s="105"/>
      <c r="BT14" s="31"/>
      <c r="BU14" s="105"/>
      <c r="BV14" s="105"/>
      <c r="BW14" s="101"/>
      <c r="BY14" s="105"/>
    </row>
    <row r="15" spans="1:78" s="29" customFormat="1" x14ac:dyDescent="0.25">
      <c r="A15" s="31"/>
      <c r="C15" s="31"/>
      <c r="D15" s="31"/>
      <c r="E15" s="31"/>
      <c r="T15" s="32"/>
      <c r="AN15" s="31"/>
      <c r="AO15" s="31"/>
      <c r="BA15" s="101"/>
      <c r="BB15" s="101"/>
      <c r="BE15" s="101"/>
      <c r="BF15" s="101"/>
      <c r="BG15" s="101"/>
      <c r="BH15" s="101"/>
      <c r="BI15" s="101"/>
      <c r="BS15" s="105"/>
      <c r="BT15" s="31"/>
      <c r="BU15" s="105"/>
      <c r="BV15" s="105"/>
      <c r="BW15" s="101"/>
      <c r="BY15" s="105"/>
    </row>
    <row r="16" spans="1:78" s="29" customFormat="1" x14ac:dyDescent="0.25">
      <c r="A16" s="31"/>
      <c r="C16" s="31"/>
      <c r="D16" s="31"/>
      <c r="E16" s="31"/>
      <c r="T16" s="32"/>
      <c r="AN16" s="31"/>
      <c r="AO16" s="31"/>
      <c r="BA16" s="101"/>
      <c r="BB16" s="101"/>
      <c r="BE16" s="101"/>
      <c r="BF16" s="101"/>
      <c r="BG16" s="101"/>
      <c r="BH16" s="101"/>
      <c r="BI16" s="101"/>
      <c r="BS16" s="105"/>
      <c r="BT16" s="31"/>
      <c r="BU16" s="105"/>
      <c r="BV16" s="105"/>
      <c r="BW16" s="101"/>
      <c r="BY16" s="105"/>
    </row>
    <row r="17" spans="1:77" s="29" customFormat="1" x14ac:dyDescent="0.25">
      <c r="A17" s="31"/>
      <c r="C17" s="31"/>
      <c r="D17" s="31"/>
      <c r="E17" s="31"/>
      <c r="T17" s="32"/>
      <c r="AN17" s="31"/>
      <c r="AO17" s="31"/>
      <c r="BA17" s="101"/>
      <c r="BB17" s="101"/>
      <c r="BE17" s="101"/>
      <c r="BF17" s="101"/>
      <c r="BG17" s="101"/>
      <c r="BH17" s="101"/>
      <c r="BI17" s="101"/>
      <c r="BS17" s="105"/>
      <c r="BT17" s="31"/>
      <c r="BU17" s="105"/>
      <c r="BV17" s="105"/>
      <c r="BW17" s="101"/>
      <c r="BY17" s="105"/>
    </row>
    <row r="18" spans="1:77" s="29" customFormat="1" x14ac:dyDescent="0.25">
      <c r="A18" s="31"/>
      <c r="C18" s="31"/>
      <c r="D18" s="31"/>
      <c r="E18" s="31"/>
      <c r="T18" s="32"/>
      <c r="AN18" s="31"/>
      <c r="AO18" s="31"/>
      <c r="BA18" s="101"/>
      <c r="BB18" s="101"/>
      <c r="BE18" s="101"/>
      <c r="BF18" s="101"/>
      <c r="BG18" s="101"/>
      <c r="BH18" s="101"/>
      <c r="BI18" s="101"/>
      <c r="BS18" s="105"/>
      <c r="BT18" s="31"/>
      <c r="BU18" s="105"/>
      <c r="BV18" s="105"/>
      <c r="BW18" s="101"/>
      <c r="BY18" s="105"/>
    </row>
    <row r="19" spans="1:77" s="29" customFormat="1" x14ac:dyDescent="0.25">
      <c r="A19" s="31"/>
      <c r="C19" s="31"/>
      <c r="D19" s="31"/>
      <c r="E19" s="31"/>
      <c r="T19" s="32"/>
      <c r="AN19" s="31"/>
      <c r="AO19" s="31"/>
      <c r="BA19" s="101"/>
      <c r="BB19" s="101"/>
      <c r="BE19" s="101"/>
      <c r="BF19" s="101"/>
      <c r="BG19" s="101"/>
      <c r="BH19" s="101"/>
      <c r="BI19" s="101"/>
      <c r="BS19" s="105"/>
      <c r="BT19" s="31"/>
      <c r="BU19" s="105"/>
      <c r="BV19" s="105"/>
      <c r="BW19" s="101"/>
      <c r="BY19" s="105"/>
    </row>
    <row r="20" spans="1:77" s="29" customFormat="1" x14ac:dyDescent="0.25">
      <c r="A20" s="31"/>
      <c r="C20" s="31"/>
      <c r="D20" s="31"/>
      <c r="E20" s="31"/>
      <c r="T20" s="32"/>
      <c r="AN20" s="31"/>
      <c r="AO20" s="31"/>
      <c r="BA20" s="101"/>
      <c r="BB20" s="101"/>
      <c r="BE20" s="101"/>
      <c r="BF20" s="101"/>
      <c r="BG20" s="101"/>
      <c r="BH20" s="101"/>
      <c r="BI20" s="101"/>
      <c r="BS20" s="105"/>
      <c r="BT20" s="31"/>
      <c r="BU20" s="105"/>
      <c r="BV20" s="105"/>
      <c r="BW20" s="101"/>
      <c r="BY20" s="105"/>
    </row>
    <row r="21" spans="1:77" s="29" customFormat="1" x14ac:dyDescent="0.25">
      <c r="A21" s="31"/>
      <c r="C21" s="31"/>
      <c r="D21" s="31"/>
      <c r="E21" s="31"/>
      <c r="T21" s="32"/>
      <c r="AN21" s="31"/>
      <c r="AO21" s="31"/>
      <c r="BA21" s="101"/>
      <c r="BB21" s="101"/>
      <c r="BE21" s="101"/>
      <c r="BF21" s="101"/>
      <c r="BG21" s="101"/>
      <c r="BH21" s="101"/>
      <c r="BI21" s="101"/>
      <c r="BS21" s="105"/>
      <c r="BT21" s="31"/>
      <c r="BU21" s="105"/>
      <c r="BV21" s="105"/>
      <c r="BW21" s="101"/>
      <c r="BY21" s="105"/>
    </row>
    <row r="22" spans="1:77" s="29" customFormat="1" x14ac:dyDescent="0.25">
      <c r="A22" s="31"/>
      <c r="C22" s="31"/>
      <c r="D22" s="31"/>
      <c r="E22" s="31"/>
      <c r="T22" s="32"/>
      <c r="AN22" s="31"/>
      <c r="AO22" s="31"/>
      <c r="BA22" s="101"/>
      <c r="BB22" s="101"/>
      <c r="BE22" s="101"/>
      <c r="BF22" s="101"/>
      <c r="BG22" s="101"/>
      <c r="BH22" s="101"/>
      <c r="BI22" s="101"/>
      <c r="BS22" s="105"/>
      <c r="BT22" s="31"/>
      <c r="BU22" s="105"/>
      <c r="BV22" s="105"/>
      <c r="BW22" s="101"/>
      <c r="BY22" s="105"/>
    </row>
    <row r="23" spans="1:77" s="29" customFormat="1" x14ac:dyDescent="0.25">
      <c r="A23" s="31"/>
      <c r="C23" s="31"/>
      <c r="D23" s="31"/>
      <c r="E23" s="31"/>
      <c r="T23" s="32"/>
      <c r="AN23" s="31"/>
      <c r="AO23" s="31"/>
      <c r="BA23" s="101"/>
      <c r="BB23" s="101"/>
      <c r="BE23" s="101"/>
      <c r="BF23" s="101"/>
      <c r="BG23" s="101"/>
      <c r="BH23" s="101"/>
      <c r="BI23" s="101"/>
      <c r="BS23" s="105"/>
      <c r="BT23" s="31"/>
      <c r="BU23" s="105"/>
      <c r="BV23" s="105"/>
      <c r="BW23" s="101"/>
      <c r="BY23" s="105"/>
    </row>
    <row r="24" spans="1:77" s="29" customFormat="1" x14ac:dyDescent="0.25">
      <c r="A24" s="31"/>
      <c r="C24" s="31"/>
      <c r="D24" s="31"/>
      <c r="E24" s="31"/>
      <c r="T24" s="32"/>
      <c r="AN24" s="31"/>
      <c r="AO24" s="31"/>
      <c r="BA24" s="101"/>
      <c r="BB24" s="101"/>
      <c r="BE24" s="101"/>
      <c r="BF24" s="101"/>
      <c r="BG24" s="101"/>
      <c r="BH24" s="101"/>
      <c r="BI24" s="101"/>
      <c r="BS24" s="105"/>
      <c r="BT24" s="31"/>
      <c r="BU24" s="105"/>
      <c r="BV24" s="105"/>
      <c r="BW24" s="101"/>
      <c r="BY24" s="105"/>
    </row>
    <row r="25" spans="1:77"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7"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7"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7"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7"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7"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7"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7"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77" spans="1:77" s="29" customFormat="1" x14ac:dyDescent="0.25">
      <c r="A77" s="31"/>
      <c r="C77" s="31"/>
      <c r="D77" s="31"/>
      <c r="E77" s="31"/>
      <c r="T77" s="32"/>
      <c r="AN77" s="31"/>
      <c r="AO77" s="31"/>
      <c r="BA77" s="101"/>
      <c r="BB77" s="101"/>
      <c r="BE77" s="101"/>
      <c r="BF77" s="101"/>
      <c r="BG77" s="101"/>
      <c r="BH77" s="101"/>
      <c r="BI77" s="101"/>
      <c r="BS77" s="105"/>
      <c r="BT77" s="31"/>
      <c r="BU77" s="105"/>
      <c r="BV77" s="105"/>
      <c r="BW77" s="101"/>
      <c r="BY77" s="105"/>
    </row>
    <row r="78" spans="1:77"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7"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7"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927" spans="1:77" x14ac:dyDescent="0.25">
      <c r="BA927" s="188"/>
    </row>
    <row r="928" spans="1:77" x14ac:dyDescent="0.25">
      <c r="A928" s="188"/>
      <c r="C928" s="188"/>
      <c r="D928" s="188"/>
      <c r="E928" s="188"/>
      <c r="T928" s="188"/>
      <c r="AN928" s="188"/>
      <c r="AO928" s="188"/>
      <c r="AP928" s="188" t="e">
        <f>COUNTIF(#REF!,"Thạc sỹ")</f>
        <v>#REF!</v>
      </c>
      <c r="BB928" s="188"/>
      <c r="BE928" s="188"/>
      <c r="BF928" s="188"/>
      <c r="BG928" s="188"/>
      <c r="BH928" s="188"/>
      <c r="BI928" s="188"/>
      <c r="BS928" s="188"/>
      <c r="BT928" s="188"/>
      <c r="BU928" s="188"/>
      <c r="BV928" s="188"/>
      <c r="BW928" s="188"/>
      <c r="BY928" s="188"/>
    </row>
  </sheetData>
  <autoFilter ref="A4:BZ10"/>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703"/>
  <sheetViews>
    <sheetView topLeftCell="A22" zoomScaleNormal="100" zoomScaleSheetLayoutView="90" workbookViewId="0">
      <selection activeCell="I28" sqref="I28"/>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s="29" customFormat="1" ht="33" customHeight="1" x14ac:dyDescent="0.25">
      <c r="A5" s="194"/>
      <c r="B5" s="251" t="s">
        <v>5802</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3"/>
      <c r="AM5" s="197"/>
      <c r="AN5" s="194"/>
      <c r="AO5" s="195"/>
      <c r="AP5" s="194"/>
      <c r="AQ5" s="194"/>
      <c r="AR5" s="194"/>
      <c r="AS5" s="194"/>
      <c r="AT5" s="195"/>
      <c r="AU5" s="195"/>
      <c r="AV5" s="195"/>
      <c r="AW5" s="195"/>
      <c r="AX5" s="195"/>
      <c r="AY5" s="195"/>
      <c r="AZ5" s="3"/>
      <c r="BA5" s="13"/>
      <c r="BB5" s="3"/>
      <c r="BC5" s="3"/>
      <c r="BD5" s="3"/>
      <c r="BE5" s="8"/>
      <c r="BF5" s="3"/>
      <c r="BG5" s="13"/>
      <c r="BH5" s="13"/>
      <c r="BI5" s="3"/>
      <c r="BJ5" s="3"/>
      <c r="BK5" s="8"/>
      <c r="BL5" s="3"/>
      <c r="BM5" s="3"/>
      <c r="BN5" s="8"/>
      <c r="BO5" s="3"/>
      <c r="BP5" s="3"/>
      <c r="BQ5" s="3"/>
      <c r="BR5" s="3"/>
      <c r="BS5" s="26"/>
      <c r="BT5" s="131"/>
      <c r="BU5" s="26"/>
      <c r="BV5" s="164"/>
      <c r="BW5" s="164"/>
      <c r="BX5" s="169"/>
      <c r="BY5" s="26"/>
      <c r="BZ5" s="200"/>
    </row>
    <row r="6" spans="1:78" s="29" customFormat="1" ht="65.45" customHeight="1" x14ac:dyDescent="0.25">
      <c r="A6" s="13" t="s">
        <v>904</v>
      </c>
      <c r="B6" s="2" t="s">
        <v>230</v>
      </c>
      <c r="C6" s="10" t="s">
        <v>938</v>
      </c>
      <c r="D6" s="10"/>
      <c r="E6" s="10" t="s">
        <v>938</v>
      </c>
      <c r="F6" s="3" t="s">
        <v>19</v>
      </c>
      <c r="G6" s="3" t="s">
        <v>1007</v>
      </c>
      <c r="H6" s="3" t="s">
        <v>231</v>
      </c>
      <c r="I6" s="3" t="s">
        <v>2603</v>
      </c>
      <c r="J6" s="3" t="s">
        <v>2603</v>
      </c>
      <c r="K6" s="4" t="s">
        <v>1350</v>
      </c>
      <c r="L6" s="5" t="s">
        <v>1351</v>
      </c>
      <c r="M6" s="4" t="s">
        <v>1115</v>
      </c>
      <c r="N6" s="4" t="s">
        <v>2652</v>
      </c>
      <c r="O6" s="10" t="s">
        <v>2654</v>
      </c>
      <c r="P6" s="10" t="s">
        <v>2796</v>
      </c>
      <c r="Q6" s="4" t="s">
        <v>1352</v>
      </c>
      <c r="R6" s="6"/>
      <c r="S6" s="4" t="s">
        <v>1353</v>
      </c>
      <c r="T6" s="4" t="s">
        <v>1354</v>
      </c>
      <c r="U6" s="10" t="s">
        <v>3044</v>
      </c>
      <c r="V6" s="6"/>
      <c r="W6" s="7" t="s">
        <v>232</v>
      </c>
      <c r="X6" s="3" t="s">
        <v>33</v>
      </c>
      <c r="Y6" s="7" t="s">
        <v>232</v>
      </c>
      <c r="Z6" s="3" t="s">
        <v>24</v>
      </c>
      <c r="AA6" s="7" t="s">
        <v>232</v>
      </c>
      <c r="AB6" s="3" t="s">
        <v>4694</v>
      </c>
      <c r="AC6" s="8" t="s">
        <v>2650</v>
      </c>
      <c r="AD6" s="11" t="s">
        <v>2651</v>
      </c>
      <c r="AE6" s="6"/>
      <c r="AF6" s="7" t="s">
        <v>233</v>
      </c>
      <c r="AG6" s="7" t="s">
        <v>938</v>
      </c>
      <c r="AH6" s="3" t="s">
        <v>27</v>
      </c>
      <c r="AI6" s="3" t="s">
        <v>28</v>
      </c>
      <c r="AJ6" s="3" t="s">
        <v>3151</v>
      </c>
      <c r="AK6" s="8" t="s">
        <v>3139</v>
      </c>
      <c r="AL6" s="8" t="s">
        <v>3583</v>
      </c>
      <c r="AM6" s="13" t="s">
        <v>3438</v>
      </c>
      <c r="AN6" s="13" t="s">
        <v>3584</v>
      </c>
      <c r="AO6" s="10" t="s">
        <v>3233</v>
      </c>
      <c r="AP6" s="3" t="s">
        <v>2483</v>
      </c>
      <c r="AQ6" s="8" t="s">
        <v>3495</v>
      </c>
      <c r="AR6" s="10" t="s">
        <v>2472</v>
      </c>
      <c r="AS6" s="10"/>
      <c r="AT6" s="3" t="s">
        <v>3542</v>
      </c>
      <c r="AU6" s="8" t="s">
        <v>2568</v>
      </c>
      <c r="AV6" s="8" t="s">
        <v>3144</v>
      </c>
      <c r="AW6" s="8" t="s">
        <v>3233</v>
      </c>
      <c r="AX6" s="8"/>
      <c r="AY6" s="8"/>
      <c r="AZ6" s="3" t="s">
        <v>68</v>
      </c>
      <c r="BA6" s="44">
        <v>37553</v>
      </c>
      <c r="BB6" s="134" t="s">
        <v>3585</v>
      </c>
      <c r="BC6" s="3" t="s">
        <v>4700</v>
      </c>
      <c r="BD6" s="3"/>
      <c r="BE6" s="3" t="s">
        <v>963</v>
      </c>
      <c r="BF6" s="3" t="s">
        <v>937</v>
      </c>
      <c r="BG6" s="3" t="s">
        <v>3189</v>
      </c>
      <c r="BH6" s="10" t="s">
        <v>3336</v>
      </c>
      <c r="BI6" s="3" t="s">
        <v>963</v>
      </c>
      <c r="BJ6" s="3" t="s">
        <v>45</v>
      </c>
      <c r="BK6" s="8" t="s">
        <v>3586</v>
      </c>
      <c r="BL6" s="3" t="s">
        <v>3459</v>
      </c>
      <c r="BM6" s="3" t="s">
        <v>21</v>
      </c>
      <c r="BN6" s="3"/>
      <c r="BO6" s="3"/>
      <c r="BP6" s="3"/>
      <c r="BQ6" s="3"/>
      <c r="BR6" s="3"/>
      <c r="BS6" s="26" t="s">
        <v>5615</v>
      </c>
      <c r="BT6" s="131" t="s">
        <v>3233</v>
      </c>
      <c r="BU6" s="26"/>
      <c r="BV6" s="164"/>
      <c r="BW6" s="169"/>
      <c r="BX6" s="169"/>
      <c r="BY6" s="26"/>
      <c r="BZ6" s="188"/>
    </row>
    <row r="7" spans="1:78" s="29" customFormat="1" ht="53.45" customHeight="1" x14ac:dyDescent="0.25">
      <c r="A7" s="13" t="s">
        <v>905</v>
      </c>
      <c r="B7" s="2" t="s">
        <v>150</v>
      </c>
      <c r="C7" s="10" t="s">
        <v>938</v>
      </c>
      <c r="D7" s="10"/>
      <c r="E7" s="10" t="s">
        <v>938</v>
      </c>
      <c r="F7" s="3" t="s">
        <v>19</v>
      </c>
      <c r="G7" s="3" t="s">
        <v>1022</v>
      </c>
      <c r="H7" s="3" t="s">
        <v>151</v>
      </c>
      <c r="I7" s="3" t="s">
        <v>2603</v>
      </c>
      <c r="J7" s="3" t="s">
        <v>2603</v>
      </c>
      <c r="K7" s="9" t="s">
        <v>2575</v>
      </c>
      <c r="L7" s="12" t="s">
        <v>2576</v>
      </c>
      <c r="M7" s="4" t="s">
        <v>1260</v>
      </c>
      <c r="N7" s="4" t="s">
        <v>2652</v>
      </c>
      <c r="O7" s="10" t="s">
        <v>2505</v>
      </c>
      <c r="P7" s="10" t="s">
        <v>1050</v>
      </c>
      <c r="Q7" s="4" t="s">
        <v>1995</v>
      </c>
      <c r="R7" s="6"/>
      <c r="S7" s="4" t="s">
        <v>1996</v>
      </c>
      <c r="T7" s="19" t="s">
        <v>1997</v>
      </c>
      <c r="U7" s="10" t="s">
        <v>3108</v>
      </c>
      <c r="V7" s="6"/>
      <c r="W7" s="7" t="s">
        <v>72</v>
      </c>
      <c r="X7" s="3" t="s">
        <v>33</v>
      </c>
      <c r="Y7" s="7" t="s">
        <v>72</v>
      </c>
      <c r="Z7" s="3" t="s">
        <v>24</v>
      </c>
      <c r="AA7" s="7" t="s">
        <v>72</v>
      </c>
      <c r="AB7" s="3" t="s">
        <v>4694</v>
      </c>
      <c r="AC7" s="3" t="s">
        <v>5397</v>
      </c>
      <c r="AD7" s="11" t="s">
        <v>5398</v>
      </c>
      <c r="AE7" s="6"/>
      <c r="AF7" s="7" t="s">
        <v>152</v>
      </c>
      <c r="AG7" s="7" t="s">
        <v>938</v>
      </c>
      <c r="AH7" s="3" t="s">
        <v>27</v>
      </c>
      <c r="AI7" s="3" t="s">
        <v>28</v>
      </c>
      <c r="AJ7" s="3" t="s">
        <v>3151</v>
      </c>
      <c r="AK7" s="8" t="s">
        <v>3139</v>
      </c>
      <c r="AL7" s="8" t="s">
        <v>3166</v>
      </c>
      <c r="AM7" s="8" t="s">
        <v>4606</v>
      </c>
      <c r="AN7" s="13" t="s">
        <v>4607</v>
      </c>
      <c r="AO7" s="10" t="s">
        <v>3233</v>
      </c>
      <c r="AP7" s="3" t="s">
        <v>3503</v>
      </c>
      <c r="AQ7" s="8" t="s">
        <v>4608</v>
      </c>
      <c r="AR7" s="10" t="s">
        <v>2472</v>
      </c>
      <c r="AS7" s="10"/>
      <c r="AT7" s="8" t="s">
        <v>3486</v>
      </c>
      <c r="AU7" s="8" t="s">
        <v>2568</v>
      </c>
      <c r="AV7" s="8" t="s">
        <v>3144</v>
      </c>
      <c r="AW7" s="8" t="s">
        <v>3233</v>
      </c>
      <c r="AX7" s="8"/>
      <c r="AY7" s="8"/>
      <c r="AZ7" s="3" t="s">
        <v>2416</v>
      </c>
      <c r="BA7" s="44">
        <v>43454</v>
      </c>
      <c r="BB7" s="44" t="s">
        <v>3144</v>
      </c>
      <c r="BC7" s="3" t="s">
        <v>2417</v>
      </c>
      <c r="BD7" s="3"/>
      <c r="BE7" s="8" t="s">
        <v>4609</v>
      </c>
      <c r="BF7" s="3" t="s">
        <v>32</v>
      </c>
      <c r="BG7" s="8" t="s">
        <v>4610</v>
      </c>
      <c r="BH7" s="13" t="s">
        <v>4611</v>
      </c>
      <c r="BI7" s="133" t="s">
        <v>32</v>
      </c>
      <c r="BJ7" s="3" t="s">
        <v>45</v>
      </c>
      <c r="BK7" s="8" t="s">
        <v>4175</v>
      </c>
      <c r="BL7" s="3" t="s">
        <v>3459</v>
      </c>
      <c r="BM7" s="3" t="s">
        <v>21</v>
      </c>
      <c r="BN7" s="3"/>
      <c r="BO7" s="3"/>
      <c r="BP7" s="3" t="s">
        <v>37</v>
      </c>
      <c r="BQ7" s="8" t="s">
        <v>3814</v>
      </c>
      <c r="BR7" s="3" t="s">
        <v>3813</v>
      </c>
      <c r="BS7" s="26" t="s">
        <v>4612</v>
      </c>
      <c r="BT7" s="131" t="s">
        <v>3233</v>
      </c>
      <c r="BU7" s="26"/>
      <c r="BV7" s="164"/>
      <c r="BW7" s="169"/>
      <c r="BX7" s="169"/>
      <c r="BY7" s="26"/>
      <c r="BZ7" s="188"/>
    </row>
    <row r="8" spans="1:78" s="29" customFormat="1" ht="63" customHeight="1" x14ac:dyDescent="0.25">
      <c r="A8" s="13" t="s">
        <v>906</v>
      </c>
      <c r="B8" s="2" t="s">
        <v>265</v>
      </c>
      <c r="C8" s="10" t="s">
        <v>938</v>
      </c>
      <c r="D8" s="10"/>
      <c r="E8" s="10" t="s">
        <v>938</v>
      </c>
      <c r="F8" s="3" t="s">
        <v>19</v>
      </c>
      <c r="G8" s="3" t="s">
        <v>1047</v>
      </c>
      <c r="H8" s="3" t="s">
        <v>266</v>
      </c>
      <c r="I8" s="3" t="s">
        <v>2603</v>
      </c>
      <c r="J8" s="3" t="s">
        <v>2603</v>
      </c>
      <c r="K8" s="4" t="s">
        <v>2058</v>
      </c>
      <c r="L8" s="5" t="s">
        <v>2059</v>
      </c>
      <c r="M8" s="4" t="s">
        <v>1115</v>
      </c>
      <c r="N8" s="4" t="s">
        <v>2652</v>
      </c>
      <c r="O8" s="10" t="s">
        <v>2505</v>
      </c>
      <c r="P8" s="10" t="s">
        <v>2797</v>
      </c>
      <c r="Q8" s="4" t="s">
        <v>2060</v>
      </c>
      <c r="R8" s="6"/>
      <c r="S8" s="4" t="s">
        <v>2061</v>
      </c>
      <c r="T8" s="4" t="s">
        <v>2062</v>
      </c>
      <c r="U8" s="10" t="s">
        <v>3045</v>
      </c>
      <c r="V8" s="6"/>
      <c r="W8" s="7" t="s">
        <v>95</v>
      </c>
      <c r="X8" s="3" t="s">
        <v>33</v>
      </c>
      <c r="Y8" s="7" t="s">
        <v>95</v>
      </c>
      <c r="Z8" s="3" t="s">
        <v>86</v>
      </c>
      <c r="AA8" s="7" t="s">
        <v>95</v>
      </c>
      <c r="AB8" s="3" t="s">
        <v>4690</v>
      </c>
      <c r="AC8" s="3" t="s">
        <v>228</v>
      </c>
      <c r="AD8" s="7" t="s">
        <v>87</v>
      </c>
      <c r="AE8" s="6"/>
      <c r="AF8" s="3" t="s">
        <v>21</v>
      </c>
      <c r="AG8" s="3"/>
      <c r="AH8" s="3" t="s">
        <v>27</v>
      </c>
      <c r="AI8" s="3" t="s">
        <v>28</v>
      </c>
      <c r="AJ8" s="3" t="s">
        <v>3151</v>
      </c>
      <c r="AK8" s="8" t="s">
        <v>3139</v>
      </c>
      <c r="AL8" s="8" t="s">
        <v>3445</v>
      </c>
      <c r="AM8" s="13" t="s">
        <v>3446</v>
      </c>
      <c r="AN8" s="13" t="s">
        <v>3516</v>
      </c>
      <c r="AO8" s="10" t="s">
        <v>3233</v>
      </c>
      <c r="AP8" s="3" t="s">
        <v>2483</v>
      </c>
      <c r="AQ8" s="8" t="s">
        <v>3517</v>
      </c>
      <c r="AR8" s="10" t="s">
        <v>2472</v>
      </c>
      <c r="AS8" s="10"/>
      <c r="AT8" s="3" t="s">
        <v>3435</v>
      </c>
      <c r="AU8" s="8" t="s">
        <v>2568</v>
      </c>
      <c r="AV8" s="8" t="s">
        <v>3144</v>
      </c>
      <c r="AW8" s="8" t="s">
        <v>3233</v>
      </c>
      <c r="AX8" s="8"/>
      <c r="AY8" s="8"/>
      <c r="AZ8" s="3" t="s">
        <v>2416</v>
      </c>
      <c r="BA8" s="44">
        <v>43393</v>
      </c>
      <c r="BB8" s="8" t="s">
        <v>3144</v>
      </c>
      <c r="BC8" s="3" t="s">
        <v>2417</v>
      </c>
      <c r="BD8" s="3"/>
      <c r="BE8" s="3" t="s">
        <v>32</v>
      </c>
      <c r="BF8" s="3" t="s">
        <v>32</v>
      </c>
      <c r="BG8" s="3" t="s">
        <v>3190</v>
      </c>
      <c r="BH8" s="10" t="s">
        <v>3454</v>
      </c>
      <c r="BI8" s="3" t="s">
        <v>32</v>
      </c>
      <c r="BJ8" s="3" t="s">
        <v>45</v>
      </c>
      <c r="BK8" s="8" t="s">
        <v>3458</v>
      </c>
      <c r="BL8" s="3" t="s">
        <v>3459</v>
      </c>
      <c r="BM8" s="3"/>
      <c r="BN8" s="3"/>
      <c r="BO8" s="3"/>
      <c r="BP8" s="3" t="s">
        <v>5530</v>
      </c>
      <c r="BQ8" s="8" t="s">
        <v>5686</v>
      </c>
      <c r="BR8" s="3" t="s">
        <v>4470</v>
      </c>
      <c r="BS8" s="26" t="s">
        <v>3518</v>
      </c>
      <c r="BT8" s="131" t="s">
        <v>3233</v>
      </c>
      <c r="BU8" s="170" t="s">
        <v>938</v>
      </c>
      <c r="BV8" s="171"/>
      <c r="BW8" s="172" t="s">
        <v>5712</v>
      </c>
      <c r="BX8" s="173" t="s">
        <v>5713</v>
      </c>
      <c r="BY8" s="26"/>
      <c r="BZ8" s="174"/>
    </row>
    <row r="9" spans="1:78" s="29" customFormat="1" ht="66" customHeight="1" x14ac:dyDescent="0.25">
      <c r="A9" s="13" t="s">
        <v>907</v>
      </c>
      <c r="B9" s="2" t="s">
        <v>249</v>
      </c>
      <c r="C9" s="10" t="s">
        <v>938</v>
      </c>
      <c r="D9" s="10"/>
      <c r="E9" s="10" t="s">
        <v>938</v>
      </c>
      <c r="F9" s="3" t="s">
        <v>19</v>
      </c>
      <c r="G9" s="3" t="s">
        <v>1050</v>
      </c>
      <c r="H9" s="3" t="s">
        <v>250</v>
      </c>
      <c r="I9" s="3" t="s">
        <v>2603</v>
      </c>
      <c r="J9" s="3" t="s">
        <v>2603</v>
      </c>
      <c r="K9" s="4" t="s">
        <v>2248</v>
      </c>
      <c r="L9" s="5" t="s">
        <v>2249</v>
      </c>
      <c r="M9" s="4" t="s">
        <v>1115</v>
      </c>
      <c r="N9" s="4" t="s">
        <v>2652</v>
      </c>
      <c r="O9" s="10" t="s">
        <v>2654</v>
      </c>
      <c r="P9" s="10" t="s">
        <v>2798</v>
      </c>
      <c r="Q9" s="4" t="s">
        <v>2250</v>
      </c>
      <c r="R9" s="6"/>
      <c r="S9" s="4" t="s">
        <v>2251</v>
      </c>
      <c r="T9" s="4" t="s">
        <v>2252</v>
      </c>
      <c r="U9" s="10" t="s">
        <v>3046</v>
      </c>
      <c r="V9" s="6"/>
      <c r="W9" s="7" t="s">
        <v>49</v>
      </c>
      <c r="X9" s="3" t="s">
        <v>33</v>
      </c>
      <c r="Y9" s="7" t="s">
        <v>49</v>
      </c>
      <c r="Z9" s="3" t="s">
        <v>24</v>
      </c>
      <c r="AA9" s="7" t="s">
        <v>49</v>
      </c>
      <c r="AB9" s="3" t="s">
        <v>4690</v>
      </c>
      <c r="AC9" s="3" t="s">
        <v>228</v>
      </c>
      <c r="AD9" s="7" t="s">
        <v>87</v>
      </c>
      <c r="AE9" s="6"/>
      <c r="AF9" s="3" t="s">
        <v>21</v>
      </c>
      <c r="AG9" s="3"/>
      <c r="AH9" s="3" t="s">
        <v>27</v>
      </c>
      <c r="AI9" s="3" t="s">
        <v>28</v>
      </c>
      <c r="AJ9" s="3" t="s">
        <v>3151</v>
      </c>
      <c r="AK9" s="8" t="s">
        <v>3139</v>
      </c>
      <c r="AL9" s="8" t="s">
        <v>3529</v>
      </c>
      <c r="AM9" s="13" t="s">
        <v>3528</v>
      </c>
      <c r="AN9" s="13" t="s">
        <v>3530</v>
      </c>
      <c r="AO9" s="10" t="s">
        <v>3233</v>
      </c>
      <c r="AP9" s="3" t="s">
        <v>2494</v>
      </c>
      <c r="AQ9" s="8" t="s">
        <v>3531</v>
      </c>
      <c r="AR9" s="10" t="s">
        <v>2472</v>
      </c>
      <c r="AS9" s="10"/>
      <c r="AT9" s="8" t="s">
        <v>3532</v>
      </c>
      <c r="AU9" s="8" t="s">
        <v>3533</v>
      </c>
      <c r="AV9" s="8" t="s">
        <v>3534</v>
      </c>
      <c r="AW9" s="3"/>
      <c r="AX9" s="3" t="s">
        <v>3233</v>
      </c>
      <c r="AY9" s="3" t="s">
        <v>3233</v>
      </c>
      <c r="AZ9" s="10" t="s">
        <v>2417</v>
      </c>
      <c r="BA9" s="44">
        <v>43294</v>
      </c>
      <c r="BB9" s="44" t="s">
        <v>3441</v>
      </c>
      <c r="BC9" s="10" t="s">
        <v>2417</v>
      </c>
      <c r="BD9" s="10"/>
      <c r="BE9" s="3" t="s">
        <v>32</v>
      </c>
      <c r="BF9" s="3" t="s">
        <v>32</v>
      </c>
      <c r="BG9" s="3" t="s">
        <v>3191</v>
      </c>
      <c r="BH9" s="10" t="s">
        <v>3535</v>
      </c>
      <c r="BI9" s="133" t="s">
        <v>32</v>
      </c>
      <c r="BJ9" s="3" t="s">
        <v>45</v>
      </c>
      <c r="BK9" s="8" t="s">
        <v>3458</v>
      </c>
      <c r="BL9" s="3" t="s">
        <v>3459</v>
      </c>
      <c r="BM9" s="3" t="s">
        <v>21</v>
      </c>
      <c r="BN9" s="3"/>
      <c r="BO9" s="3"/>
      <c r="BP9" s="3" t="s">
        <v>21</v>
      </c>
      <c r="BQ9" s="3"/>
      <c r="BR9" s="3"/>
      <c r="BS9" s="26" t="s">
        <v>3536</v>
      </c>
      <c r="BT9" s="131" t="s">
        <v>3233</v>
      </c>
      <c r="BU9" s="170" t="s">
        <v>938</v>
      </c>
      <c r="BV9" s="164"/>
      <c r="BW9" s="169" t="s">
        <v>5719</v>
      </c>
      <c r="BX9" s="169" t="s">
        <v>5720</v>
      </c>
      <c r="BY9" s="26"/>
      <c r="BZ9" s="174"/>
    </row>
    <row r="10" spans="1:78" s="29" customFormat="1" ht="72" customHeight="1" x14ac:dyDescent="0.25">
      <c r="A10" s="13" t="s">
        <v>908</v>
      </c>
      <c r="B10" s="2" t="s">
        <v>427</v>
      </c>
      <c r="C10" s="10" t="s">
        <v>938</v>
      </c>
      <c r="D10" s="10"/>
      <c r="E10" s="10" t="s">
        <v>938</v>
      </c>
      <c r="F10" s="3" t="s">
        <v>19</v>
      </c>
      <c r="G10" s="3" t="s">
        <v>980</v>
      </c>
      <c r="H10" s="3" t="s">
        <v>428</v>
      </c>
      <c r="I10" s="3" t="s">
        <v>2603</v>
      </c>
      <c r="J10" s="3" t="s">
        <v>2603</v>
      </c>
      <c r="K10" s="4" t="s">
        <v>1165</v>
      </c>
      <c r="L10" s="5" t="s">
        <v>1166</v>
      </c>
      <c r="M10" s="4" t="s">
        <v>1115</v>
      </c>
      <c r="N10" s="4" t="s">
        <v>2652</v>
      </c>
      <c r="O10" s="10" t="s">
        <v>2505</v>
      </c>
      <c r="P10" s="10" t="s">
        <v>2800</v>
      </c>
      <c r="Q10" s="4" t="s">
        <v>1167</v>
      </c>
      <c r="R10" s="6"/>
      <c r="S10" s="4" t="s">
        <v>1168</v>
      </c>
      <c r="T10" s="4" t="s">
        <v>21</v>
      </c>
      <c r="U10" s="10" t="s">
        <v>3047</v>
      </c>
      <c r="V10" s="6"/>
      <c r="W10" s="7" t="s">
        <v>168</v>
      </c>
      <c r="X10" s="3" t="s">
        <v>33</v>
      </c>
      <c r="Y10" s="7" t="s">
        <v>168</v>
      </c>
      <c r="Z10" s="3" t="s">
        <v>24</v>
      </c>
      <c r="AA10" s="7" t="s">
        <v>168</v>
      </c>
      <c r="AB10" s="3" t="s">
        <v>2475</v>
      </c>
      <c r="AC10" s="3" t="s">
        <v>3148</v>
      </c>
      <c r="AD10" s="3" t="s">
        <v>21</v>
      </c>
      <c r="AE10" s="6"/>
      <c r="AF10" s="3" t="s">
        <v>21</v>
      </c>
      <c r="AG10" s="3"/>
      <c r="AH10" s="3" t="s">
        <v>27</v>
      </c>
      <c r="AI10" s="3" t="s">
        <v>28</v>
      </c>
      <c r="AJ10" s="3" t="s">
        <v>3151</v>
      </c>
      <c r="AK10" s="8" t="s">
        <v>3139</v>
      </c>
      <c r="AL10" s="8" t="s">
        <v>3546</v>
      </c>
      <c r="AM10" s="13" t="s">
        <v>3438</v>
      </c>
      <c r="AN10" s="13" t="s">
        <v>3547</v>
      </c>
      <c r="AO10" s="136" t="s">
        <v>3233</v>
      </c>
      <c r="AP10" s="8" t="s">
        <v>2488</v>
      </c>
      <c r="AQ10" s="8" t="s">
        <v>3484</v>
      </c>
      <c r="AR10" s="10" t="s">
        <v>2472</v>
      </c>
      <c r="AS10" s="10"/>
      <c r="AT10" s="8" t="s">
        <v>3549</v>
      </c>
      <c r="AU10" s="8" t="s">
        <v>3548</v>
      </c>
      <c r="AV10" s="8" t="s">
        <v>3464</v>
      </c>
      <c r="AW10" s="3" t="s">
        <v>3233</v>
      </c>
      <c r="AX10" s="3"/>
      <c r="AY10" s="3" t="s">
        <v>3233</v>
      </c>
      <c r="AZ10" s="3" t="s">
        <v>963</v>
      </c>
      <c r="BA10" s="44">
        <v>39092</v>
      </c>
      <c r="BB10" s="44" t="s">
        <v>3550</v>
      </c>
      <c r="BC10" s="3" t="s">
        <v>963</v>
      </c>
      <c r="BD10" s="3"/>
      <c r="BE10" s="8" t="s">
        <v>3372</v>
      </c>
      <c r="BF10" s="3" t="s">
        <v>32</v>
      </c>
      <c r="BG10" s="8" t="s">
        <v>4826</v>
      </c>
      <c r="BH10" s="13" t="s">
        <v>3477</v>
      </c>
      <c r="BI10" s="133" t="s">
        <v>32</v>
      </c>
      <c r="BJ10" s="3" t="s">
        <v>97</v>
      </c>
      <c r="BK10" s="8" t="s">
        <v>3482</v>
      </c>
      <c r="BL10" s="3" t="s">
        <v>3399</v>
      </c>
      <c r="BM10" s="3" t="s">
        <v>21</v>
      </c>
      <c r="BN10" s="3"/>
      <c r="BO10" s="3"/>
      <c r="BP10" s="3" t="s">
        <v>21</v>
      </c>
      <c r="BQ10" s="3"/>
      <c r="BR10" s="3"/>
      <c r="BS10" s="26" t="s">
        <v>3551</v>
      </c>
      <c r="BT10" s="131" t="s">
        <v>3233</v>
      </c>
      <c r="BU10" s="170" t="s">
        <v>938</v>
      </c>
      <c r="BV10" s="164"/>
      <c r="BW10" s="169" t="s">
        <v>5705</v>
      </c>
      <c r="BX10" s="169" t="s">
        <v>5706</v>
      </c>
      <c r="BY10" s="26"/>
      <c r="BZ10" s="174"/>
    </row>
    <row r="11" spans="1:78" s="29" customFormat="1" ht="76.900000000000006" customHeight="1" x14ac:dyDescent="0.25">
      <c r="A11" s="13" t="s">
        <v>909</v>
      </c>
      <c r="B11" s="2" t="s">
        <v>612</v>
      </c>
      <c r="C11" s="10" t="s">
        <v>938</v>
      </c>
      <c r="D11" s="10"/>
      <c r="E11" s="10" t="s">
        <v>938</v>
      </c>
      <c r="F11" s="3" t="s">
        <v>19</v>
      </c>
      <c r="G11" s="3" t="s">
        <v>987</v>
      </c>
      <c r="H11" s="3" t="s">
        <v>613</v>
      </c>
      <c r="I11" s="3" t="s">
        <v>2603</v>
      </c>
      <c r="J11" s="3" t="s">
        <v>2603</v>
      </c>
      <c r="K11" s="4" t="s">
        <v>1214</v>
      </c>
      <c r="L11" s="5" t="s">
        <v>1215</v>
      </c>
      <c r="M11" s="4" t="s">
        <v>1115</v>
      </c>
      <c r="N11" s="4" t="s">
        <v>2652</v>
      </c>
      <c r="O11" s="10" t="s">
        <v>2505</v>
      </c>
      <c r="P11" s="10" t="s">
        <v>2801</v>
      </c>
      <c r="Q11" s="4" t="s">
        <v>1216</v>
      </c>
      <c r="R11" s="6"/>
      <c r="S11" s="4" t="s">
        <v>1217</v>
      </c>
      <c r="T11" s="4" t="s">
        <v>1218</v>
      </c>
      <c r="U11" s="10" t="s">
        <v>3048</v>
      </c>
      <c r="V11" s="6"/>
      <c r="W11" s="7" t="s">
        <v>195</v>
      </c>
      <c r="X11" s="3" t="s">
        <v>33</v>
      </c>
      <c r="Y11" s="7" t="s">
        <v>195</v>
      </c>
      <c r="Z11" s="3" t="s">
        <v>86</v>
      </c>
      <c r="AA11" s="7" t="s">
        <v>195</v>
      </c>
      <c r="AB11" s="3" t="s">
        <v>2475</v>
      </c>
      <c r="AC11" s="3" t="s">
        <v>3148</v>
      </c>
      <c r="AD11" s="3" t="s">
        <v>21</v>
      </c>
      <c r="AE11" s="6"/>
      <c r="AF11" s="3" t="s">
        <v>21</v>
      </c>
      <c r="AG11" s="3"/>
      <c r="AH11" s="3" t="s">
        <v>27</v>
      </c>
      <c r="AI11" s="3" t="s">
        <v>28</v>
      </c>
      <c r="AJ11" s="3" t="s">
        <v>3151</v>
      </c>
      <c r="AK11" s="8" t="s">
        <v>3139</v>
      </c>
      <c r="AL11" s="8" t="s">
        <v>3431</v>
      </c>
      <c r="AM11" s="13" t="s">
        <v>3380</v>
      </c>
      <c r="AN11" s="13" t="s">
        <v>3432</v>
      </c>
      <c r="AO11" s="10" t="s">
        <v>3233</v>
      </c>
      <c r="AP11" s="3" t="s">
        <v>2494</v>
      </c>
      <c r="AQ11" s="13" t="s">
        <v>3433</v>
      </c>
      <c r="AR11" s="10" t="s">
        <v>2472</v>
      </c>
      <c r="AS11" s="10"/>
      <c r="AT11" s="3" t="s">
        <v>3435</v>
      </c>
      <c r="AU11" s="8" t="s">
        <v>2568</v>
      </c>
      <c r="AV11" s="8" t="s">
        <v>3144</v>
      </c>
      <c r="AW11" s="8" t="s">
        <v>3233</v>
      </c>
      <c r="AX11" s="8"/>
      <c r="AY11" s="8"/>
      <c r="AZ11" s="3" t="s">
        <v>2416</v>
      </c>
      <c r="BA11" s="44">
        <v>43393</v>
      </c>
      <c r="BB11" s="44" t="s">
        <v>3434</v>
      </c>
      <c r="BC11" s="3" t="s">
        <v>2417</v>
      </c>
      <c r="BD11" s="3"/>
      <c r="BE11" s="3" t="s">
        <v>32</v>
      </c>
      <c r="BF11" s="3" t="s">
        <v>32</v>
      </c>
      <c r="BG11" s="3" t="s">
        <v>3179</v>
      </c>
      <c r="BH11" s="10" t="s">
        <v>2472</v>
      </c>
      <c r="BI11" s="3" t="s">
        <v>32</v>
      </c>
      <c r="BJ11" s="3" t="s">
        <v>97</v>
      </c>
      <c r="BK11" s="8" t="s">
        <v>3436</v>
      </c>
      <c r="BL11" s="3" t="s">
        <v>3399</v>
      </c>
      <c r="BM11" s="3" t="s">
        <v>21</v>
      </c>
      <c r="BN11" s="3"/>
      <c r="BO11" s="3"/>
      <c r="BP11" s="3" t="s">
        <v>5530</v>
      </c>
      <c r="BQ11" s="8" t="s">
        <v>5683</v>
      </c>
      <c r="BR11" s="3" t="s">
        <v>4470</v>
      </c>
      <c r="BS11" s="26" t="s">
        <v>3437</v>
      </c>
      <c r="BT11" s="131" t="s">
        <v>3233</v>
      </c>
      <c r="BU11" s="170" t="s">
        <v>938</v>
      </c>
      <c r="BV11" s="171"/>
      <c r="BW11" s="173" t="s">
        <v>5702</v>
      </c>
      <c r="BX11" s="173" t="s">
        <v>5700</v>
      </c>
      <c r="BY11" s="26"/>
      <c r="BZ11" s="174"/>
    </row>
    <row r="12" spans="1:78" s="29" customFormat="1" ht="68.45" customHeight="1" x14ac:dyDescent="0.25">
      <c r="A12" s="13" t="s">
        <v>910</v>
      </c>
      <c r="B12" s="2" t="s">
        <v>462</v>
      </c>
      <c r="C12" s="10" t="s">
        <v>938</v>
      </c>
      <c r="D12" s="10"/>
      <c r="E12" s="10" t="s">
        <v>938</v>
      </c>
      <c r="F12" s="3" t="s">
        <v>19</v>
      </c>
      <c r="G12" s="3" t="s">
        <v>979</v>
      </c>
      <c r="H12" s="3" t="s">
        <v>463</v>
      </c>
      <c r="I12" s="3" t="s">
        <v>2603</v>
      </c>
      <c r="J12" s="3" t="s">
        <v>2603</v>
      </c>
      <c r="K12" s="4" t="s">
        <v>1428</v>
      </c>
      <c r="L12" s="5" t="s">
        <v>1429</v>
      </c>
      <c r="M12" s="4" t="s">
        <v>1115</v>
      </c>
      <c r="N12" s="4" t="s">
        <v>2652</v>
      </c>
      <c r="O12" s="10" t="s">
        <v>2654</v>
      </c>
      <c r="P12" s="10" t="s">
        <v>2802</v>
      </c>
      <c r="Q12" s="4" t="s">
        <v>1430</v>
      </c>
      <c r="R12" s="6"/>
      <c r="S12" s="4" t="s">
        <v>1431</v>
      </c>
      <c r="T12" s="4" t="s">
        <v>1432</v>
      </c>
      <c r="U12" s="10" t="s">
        <v>3049</v>
      </c>
      <c r="V12" s="6"/>
      <c r="W12" s="7" t="s">
        <v>168</v>
      </c>
      <c r="X12" s="3" t="s">
        <v>33</v>
      </c>
      <c r="Y12" s="7" t="s">
        <v>168</v>
      </c>
      <c r="Z12" s="3" t="s">
        <v>24</v>
      </c>
      <c r="AA12" s="7" t="s">
        <v>168</v>
      </c>
      <c r="AB12" s="3" t="s">
        <v>2475</v>
      </c>
      <c r="AC12" s="3" t="s">
        <v>3148</v>
      </c>
      <c r="AD12" s="3" t="s">
        <v>21</v>
      </c>
      <c r="AE12" s="6"/>
      <c r="AF12" s="3" t="s">
        <v>21</v>
      </c>
      <c r="AG12" s="3"/>
      <c r="AH12" s="3" t="s">
        <v>27</v>
      </c>
      <c r="AI12" s="3" t="s">
        <v>28</v>
      </c>
      <c r="AJ12" s="3" t="s">
        <v>4700</v>
      </c>
      <c r="AK12" s="3" t="s">
        <v>68</v>
      </c>
      <c r="AL12" s="8" t="s">
        <v>3500</v>
      </c>
      <c r="AM12" s="8" t="s">
        <v>3501</v>
      </c>
      <c r="AN12" s="13" t="s">
        <v>3502</v>
      </c>
      <c r="AO12" s="13" t="s">
        <v>3233</v>
      </c>
      <c r="AP12" s="8" t="s">
        <v>3503</v>
      </c>
      <c r="AQ12" s="8" t="s">
        <v>3504</v>
      </c>
      <c r="AR12" s="8" t="s">
        <v>2472</v>
      </c>
      <c r="AS12" s="8"/>
      <c r="AT12" s="3" t="s">
        <v>3435</v>
      </c>
      <c r="AU12" s="8" t="s">
        <v>2568</v>
      </c>
      <c r="AV12" s="8" t="s">
        <v>3144</v>
      </c>
      <c r="AW12" s="8" t="s">
        <v>3233</v>
      </c>
      <c r="AX12" s="8"/>
      <c r="AY12" s="8"/>
      <c r="AZ12" s="3" t="s">
        <v>2416</v>
      </c>
      <c r="BA12" s="44">
        <v>43393</v>
      </c>
      <c r="BB12" s="44" t="s">
        <v>3144</v>
      </c>
      <c r="BC12" s="3" t="s">
        <v>2417</v>
      </c>
      <c r="BD12" s="3"/>
      <c r="BE12" s="3" t="s">
        <v>963</v>
      </c>
      <c r="BF12" s="3" t="s">
        <v>937</v>
      </c>
      <c r="BG12" s="8" t="s">
        <v>3195</v>
      </c>
      <c r="BH12" s="10" t="s">
        <v>3144</v>
      </c>
      <c r="BI12" s="133" t="s">
        <v>963</v>
      </c>
      <c r="BJ12" s="3" t="s">
        <v>97</v>
      </c>
      <c r="BK12" s="8" t="s">
        <v>3482</v>
      </c>
      <c r="BL12" s="3" t="s">
        <v>3399</v>
      </c>
      <c r="BM12" s="3" t="s">
        <v>21</v>
      </c>
      <c r="BN12" s="3"/>
      <c r="BO12" s="3"/>
      <c r="BP12" s="3" t="s">
        <v>21</v>
      </c>
      <c r="BQ12" s="3"/>
      <c r="BR12" s="3"/>
      <c r="BS12" s="26" t="s">
        <v>3505</v>
      </c>
      <c r="BT12" s="131" t="s">
        <v>3233</v>
      </c>
      <c r="BU12" s="26"/>
      <c r="BV12" s="164"/>
      <c r="BW12" s="169"/>
      <c r="BX12" s="169"/>
      <c r="BY12" s="26"/>
      <c r="BZ12" s="188"/>
    </row>
    <row r="13" spans="1:78" s="29" customFormat="1" ht="69.599999999999994" customHeight="1" x14ac:dyDescent="0.25">
      <c r="A13" s="13" t="s">
        <v>911</v>
      </c>
      <c r="B13" s="2" t="s">
        <v>425</v>
      </c>
      <c r="C13" s="10" t="s">
        <v>938</v>
      </c>
      <c r="D13" s="10"/>
      <c r="E13" s="10" t="s">
        <v>938</v>
      </c>
      <c r="F13" s="3" t="s">
        <v>19</v>
      </c>
      <c r="G13" s="3" t="s">
        <v>996</v>
      </c>
      <c r="H13" s="3" t="s">
        <v>426</v>
      </c>
      <c r="I13" s="3" t="s">
        <v>2603</v>
      </c>
      <c r="J13" s="3" t="s">
        <v>2603</v>
      </c>
      <c r="K13" s="4" t="s">
        <v>1458</v>
      </c>
      <c r="L13" s="5" t="s">
        <v>73</v>
      </c>
      <c r="M13" s="4" t="s">
        <v>1130</v>
      </c>
      <c r="N13" s="4" t="s">
        <v>2652</v>
      </c>
      <c r="O13" s="10" t="s">
        <v>2655</v>
      </c>
      <c r="P13" s="10" t="s">
        <v>2674</v>
      </c>
      <c r="Q13" s="4" t="s">
        <v>1459</v>
      </c>
      <c r="R13" s="6"/>
      <c r="S13" s="4" t="s">
        <v>1460</v>
      </c>
      <c r="T13" s="4" t="s">
        <v>21</v>
      </c>
      <c r="U13" s="10" t="s">
        <v>3050</v>
      </c>
      <c r="V13" s="6"/>
      <c r="W13" s="7" t="s">
        <v>168</v>
      </c>
      <c r="X13" s="3" t="s">
        <v>33</v>
      </c>
      <c r="Y13" s="7" t="s">
        <v>168</v>
      </c>
      <c r="Z13" s="3" t="s">
        <v>24</v>
      </c>
      <c r="AA13" s="7" t="s">
        <v>168</v>
      </c>
      <c r="AB13" s="3" t="s">
        <v>2475</v>
      </c>
      <c r="AC13" s="3" t="s">
        <v>3148</v>
      </c>
      <c r="AD13" s="3" t="s">
        <v>21</v>
      </c>
      <c r="AE13" s="6"/>
      <c r="AF13" s="3" t="s">
        <v>21</v>
      </c>
      <c r="AG13" s="3"/>
      <c r="AH13" s="3" t="s">
        <v>27</v>
      </c>
      <c r="AI13" s="3" t="s">
        <v>28</v>
      </c>
      <c r="AJ13" s="3" t="s">
        <v>3151</v>
      </c>
      <c r="AK13" s="8" t="s">
        <v>3139</v>
      </c>
      <c r="AL13" s="8" t="s">
        <v>3471</v>
      </c>
      <c r="AM13" s="13" t="s">
        <v>3438</v>
      </c>
      <c r="AN13" s="13" t="s">
        <v>3439</v>
      </c>
      <c r="AO13" s="10" t="s">
        <v>3233</v>
      </c>
      <c r="AP13" s="3" t="s">
        <v>2494</v>
      </c>
      <c r="AQ13" s="8" t="s">
        <v>3440</v>
      </c>
      <c r="AR13" s="10" t="s">
        <v>2472</v>
      </c>
      <c r="AS13" s="10"/>
      <c r="AT13" s="3" t="s">
        <v>3435</v>
      </c>
      <c r="AU13" s="8" t="s">
        <v>2568</v>
      </c>
      <c r="AV13" s="8" t="s">
        <v>3144</v>
      </c>
      <c r="AW13" s="8" t="s">
        <v>3233</v>
      </c>
      <c r="AX13" s="8"/>
      <c r="AY13" s="8"/>
      <c r="AZ13" s="3" t="s">
        <v>2417</v>
      </c>
      <c r="BA13" s="44">
        <v>43294</v>
      </c>
      <c r="BB13" s="44" t="s">
        <v>3441</v>
      </c>
      <c r="BC13" s="3" t="s">
        <v>2417</v>
      </c>
      <c r="BD13" s="3"/>
      <c r="BE13" s="8" t="s">
        <v>3372</v>
      </c>
      <c r="BF13" s="3" t="s">
        <v>32</v>
      </c>
      <c r="BG13" s="8" t="s">
        <v>3443</v>
      </c>
      <c r="BH13" s="13" t="s">
        <v>3442</v>
      </c>
      <c r="BI13" s="133" t="s">
        <v>32</v>
      </c>
      <c r="BJ13" s="3" t="s">
        <v>21</v>
      </c>
      <c r="BK13" s="3"/>
      <c r="BL13" s="3"/>
      <c r="BM13" s="3" t="s">
        <v>21</v>
      </c>
      <c r="BN13" s="3"/>
      <c r="BO13" s="3"/>
      <c r="BP13" s="3" t="s">
        <v>21</v>
      </c>
      <c r="BQ13" s="3"/>
      <c r="BR13" s="3"/>
      <c r="BS13" s="26" t="s">
        <v>3444</v>
      </c>
      <c r="BT13" s="131" t="s">
        <v>3233</v>
      </c>
      <c r="BU13" s="170" t="s">
        <v>938</v>
      </c>
      <c r="BV13" s="164"/>
      <c r="BW13" s="169" t="s">
        <v>5703</v>
      </c>
      <c r="BX13" s="169" t="s">
        <v>5704</v>
      </c>
      <c r="BY13" s="26"/>
      <c r="BZ13" s="174"/>
    </row>
    <row r="14" spans="1:78" s="29" customFormat="1" ht="70.150000000000006" customHeight="1" x14ac:dyDescent="0.25">
      <c r="A14" s="13" t="s">
        <v>912</v>
      </c>
      <c r="B14" s="2" t="s">
        <v>409</v>
      </c>
      <c r="C14" s="10" t="s">
        <v>938</v>
      </c>
      <c r="D14" s="10"/>
      <c r="E14" s="10" t="s">
        <v>938</v>
      </c>
      <c r="F14" s="3" t="s">
        <v>19</v>
      </c>
      <c r="G14" s="3" t="s">
        <v>1029</v>
      </c>
      <c r="H14" s="3" t="s">
        <v>410</v>
      </c>
      <c r="I14" s="3" t="s">
        <v>2603</v>
      </c>
      <c r="J14" s="3" t="s">
        <v>2603</v>
      </c>
      <c r="K14" s="4" t="s">
        <v>1527</v>
      </c>
      <c r="L14" s="5" t="s">
        <v>1528</v>
      </c>
      <c r="M14" s="4" t="s">
        <v>1116</v>
      </c>
      <c r="N14" s="4" t="s">
        <v>2652</v>
      </c>
      <c r="O14" s="10" t="s">
        <v>2505</v>
      </c>
      <c r="P14" s="10" t="s">
        <v>2803</v>
      </c>
      <c r="Q14" s="4" t="s">
        <v>1529</v>
      </c>
      <c r="R14" s="6"/>
      <c r="S14" s="4" t="s">
        <v>1530</v>
      </c>
      <c r="T14" s="4" t="s">
        <v>1531</v>
      </c>
      <c r="U14" s="10" t="s">
        <v>3051</v>
      </c>
      <c r="V14" s="6"/>
      <c r="W14" s="7" t="s">
        <v>41</v>
      </c>
      <c r="X14" s="3" t="s">
        <v>33</v>
      </c>
      <c r="Y14" s="7" t="s">
        <v>84</v>
      </c>
      <c r="Z14" s="3" t="s">
        <v>24</v>
      </c>
      <c r="AA14" s="7" t="s">
        <v>84</v>
      </c>
      <c r="AB14" s="3" t="s">
        <v>2475</v>
      </c>
      <c r="AC14" s="3" t="s">
        <v>3148</v>
      </c>
      <c r="AD14" s="3" t="s">
        <v>21</v>
      </c>
      <c r="AE14" s="6"/>
      <c r="AF14" s="3" t="s">
        <v>21</v>
      </c>
      <c r="AG14" s="3"/>
      <c r="AH14" s="3" t="s">
        <v>27</v>
      </c>
      <c r="AI14" s="3" t="s">
        <v>28</v>
      </c>
      <c r="AJ14" s="3" t="s">
        <v>3151</v>
      </c>
      <c r="AK14" s="3" t="s">
        <v>3139</v>
      </c>
      <c r="AL14" s="3" t="s">
        <v>3610</v>
      </c>
      <c r="AM14" s="3" t="s">
        <v>3611</v>
      </c>
      <c r="AN14" s="20" t="s">
        <v>3612</v>
      </c>
      <c r="AO14" s="20" t="s">
        <v>3613</v>
      </c>
      <c r="AP14" s="3" t="s">
        <v>3614</v>
      </c>
      <c r="AQ14" s="3" t="s">
        <v>3615</v>
      </c>
      <c r="AR14" s="3" t="s">
        <v>3616</v>
      </c>
      <c r="AS14" s="3"/>
      <c r="AT14" s="8" t="s">
        <v>2486</v>
      </c>
      <c r="AU14" s="8" t="s">
        <v>3617</v>
      </c>
      <c r="AV14" s="8" t="s">
        <v>3618</v>
      </c>
      <c r="AW14" s="8"/>
      <c r="AX14" s="8"/>
      <c r="AY14" s="8"/>
      <c r="AZ14" s="3" t="s">
        <v>2416</v>
      </c>
      <c r="BA14" s="21" t="s">
        <v>3619</v>
      </c>
      <c r="BB14" s="15" t="s">
        <v>3144</v>
      </c>
      <c r="BC14" s="3" t="s">
        <v>2417</v>
      </c>
      <c r="BD14" s="3"/>
      <c r="BE14" s="3" t="s">
        <v>963</v>
      </c>
      <c r="BF14" s="3" t="s">
        <v>937</v>
      </c>
      <c r="BG14" s="3" t="s">
        <v>3192</v>
      </c>
      <c r="BH14" s="10" t="s">
        <v>3620</v>
      </c>
      <c r="BI14" s="28" t="s">
        <v>963</v>
      </c>
      <c r="BJ14" s="3" t="s">
        <v>97</v>
      </c>
      <c r="BK14" s="3"/>
      <c r="BL14" s="3"/>
      <c r="BM14" s="3" t="s">
        <v>21</v>
      </c>
      <c r="BN14" s="3"/>
      <c r="BO14" s="3"/>
      <c r="BP14" s="3" t="s">
        <v>21</v>
      </c>
      <c r="BQ14" s="3"/>
      <c r="BR14" s="3"/>
      <c r="BS14" s="2" t="s">
        <v>3621</v>
      </c>
      <c r="BT14" s="131" t="s">
        <v>3233</v>
      </c>
      <c r="BU14" s="2"/>
      <c r="BV14" s="165"/>
      <c r="BW14" s="169"/>
      <c r="BX14" s="169"/>
      <c r="BY14" s="2"/>
      <c r="BZ14" s="188"/>
    </row>
    <row r="15" spans="1:78" s="29" customFormat="1" ht="69.599999999999994" customHeight="1" x14ac:dyDescent="0.25">
      <c r="A15" s="13" t="s">
        <v>913</v>
      </c>
      <c r="B15" s="2" t="s">
        <v>472</v>
      </c>
      <c r="C15" s="10" t="s">
        <v>938</v>
      </c>
      <c r="D15" s="10"/>
      <c r="E15" s="10" t="s">
        <v>938</v>
      </c>
      <c r="F15" s="3" t="s">
        <v>19</v>
      </c>
      <c r="G15" s="3" t="s">
        <v>989</v>
      </c>
      <c r="H15" s="3" t="s">
        <v>473</v>
      </c>
      <c r="I15" s="3" t="s">
        <v>2603</v>
      </c>
      <c r="J15" s="3" t="s">
        <v>2603</v>
      </c>
      <c r="K15" s="9" t="s">
        <v>2542</v>
      </c>
      <c r="L15" s="12" t="s">
        <v>2543</v>
      </c>
      <c r="M15" s="4" t="s">
        <v>1260</v>
      </c>
      <c r="N15" s="4" t="s">
        <v>2652</v>
      </c>
      <c r="O15" s="10" t="s">
        <v>2505</v>
      </c>
      <c r="P15" s="10" t="s">
        <v>2804</v>
      </c>
      <c r="Q15" s="4" t="s">
        <v>1532</v>
      </c>
      <c r="R15" s="6"/>
      <c r="S15" s="4" t="s">
        <v>1533</v>
      </c>
      <c r="T15" s="4" t="s">
        <v>1534</v>
      </c>
      <c r="U15" s="10" t="s">
        <v>3052</v>
      </c>
      <c r="V15" s="6"/>
      <c r="W15" s="7" t="s">
        <v>132</v>
      </c>
      <c r="X15" s="3" t="s">
        <v>33</v>
      </c>
      <c r="Y15" s="7" t="s">
        <v>132</v>
      </c>
      <c r="Z15" s="3" t="s">
        <v>86</v>
      </c>
      <c r="AA15" s="7" t="s">
        <v>132</v>
      </c>
      <c r="AB15" s="3" t="s">
        <v>2475</v>
      </c>
      <c r="AC15" s="3" t="s">
        <v>3148</v>
      </c>
      <c r="AD15" s="3" t="s">
        <v>21</v>
      </c>
      <c r="AE15" s="6"/>
      <c r="AF15" s="3" t="s">
        <v>21</v>
      </c>
      <c r="AG15" s="3"/>
      <c r="AH15" s="3" t="s">
        <v>27</v>
      </c>
      <c r="AI15" s="3" t="s">
        <v>28</v>
      </c>
      <c r="AJ15" s="3" t="s">
        <v>3151</v>
      </c>
      <c r="AK15" s="8" t="s">
        <v>3139</v>
      </c>
      <c r="AL15" s="8" t="s">
        <v>3529</v>
      </c>
      <c r="AM15" s="13" t="s">
        <v>3528</v>
      </c>
      <c r="AN15" s="13" t="s">
        <v>3552</v>
      </c>
      <c r="AO15" s="10" t="s">
        <v>3233</v>
      </c>
      <c r="AP15" s="3" t="s">
        <v>2483</v>
      </c>
      <c r="AQ15" s="8" t="s">
        <v>3553</v>
      </c>
      <c r="AR15" s="10" t="s">
        <v>2472</v>
      </c>
      <c r="AS15" s="10"/>
      <c r="AT15" s="3" t="s">
        <v>3542</v>
      </c>
      <c r="AU15" s="8" t="s">
        <v>2568</v>
      </c>
      <c r="AV15" s="8" t="s">
        <v>3144</v>
      </c>
      <c r="AW15" s="8" t="s">
        <v>3233</v>
      </c>
      <c r="AX15" s="3"/>
      <c r="AY15" s="3"/>
      <c r="AZ15" s="3" t="s">
        <v>2417</v>
      </c>
      <c r="BA15" s="44">
        <v>43294</v>
      </c>
      <c r="BB15" s="44" t="s">
        <v>3441</v>
      </c>
      <c r="BC15" s="3" t="s">
        <v>2417</v>
      </c>
      <c r="BD15" s="3"/>
      <c r="BE15" s="8" t="s">
        <v>3372</v>
      </c>
      <c r="BF15" s="3" t="s">
        <v>32</v>
      </c>
      <c r="BG15" s="8" t="s">
        <v>3554</v>
      </c>
      <c r="BH15" s="13" t="s">
        <v>3555</v>
      </c>
      <c r="BI15" s="133" t="s">
        <v>32</v>
      </c>
      <c r="BJ15" s="3" t="s">
        <v>97</v>
      </c>
      <c r="BK15" s="8" t="s">
        <v>3482</v>
      </c>
      <c r="BL15" s="3" t="s">
        <v>3399</v>
      </c>
      <c r="BM15" s="3" t="s">
        <v>21</v>
      </c>
      <c r="BN15" s="3"/>
      <c r="BO15" s="3"/>
      <c r="BP15" s="3" t="s">
        <v>21</v>
      </c>
      <c r="BQ15" s="3"/>
      <c r="BR15" s="3"/>
      <c r="BS15" s="26" t="s">
        <v>3556</v>
      </c>
      <c r="BT15" s="131" t="s">
        <v>3233</v>
      </c>
      <c r="BU15" s="170" t="s">
        <v>938</v>
      </c>
      <c r="BV15" s="171"/>
      <c r="BW15" s="176" t="s">
        <v>5711</v>
      </c>
      <c r="BX15" s="173" t="s">
        <v>5700</v>
      </c>
      <c r="BY15" s="26"/>
      <c r="BZ15" s="174"/>
    </row>
    <row r="16" spans="1:78" s="29" customFormat="1" ht="62.45" customHeight="1" x14ac:dyDescent="0.25">
      <c r="A16" s="13" t="s">
        <v>914</v>
      </c>
      <c r="B16" s="2" t="s">
        <v>415</v>
      </c>
      <c r="C16" s="10" t="s">
        <v>938</v>
      </c>
      <c r="D16" s="10"/>
      <c r="E16" s="10" t="s">
        <v>938</v>
      </c>
      <c r="F16" s="3" t="s">
        <v>19</v>
      </c>
      <c r="G16" s="3" t="s">
        <v>979</v>
      </c>
      <c r="H16" s="3" t="s">
        <v>416</v>
      </c>
      <c r="I16" s="3" t="s">
        <v>2603</v>
      </c>
      <c r="J16" s="3" t="s">
        <v>2603</v>
      </c>
      <c r="K16" s="4" t="s">
        <v>1544</v>
      </c>
      <c r="L16" s="12" t="s">
        <v>2544</v>
      </c>
      <c r="M16" s="4" t="s">
        <v>1115</v>
      </c>
      <c r="N16" s="4" t="s">
        <v>2652</v>
      </c>
      <c r="O16" s="10" t="s">
        <v>2505</v>
      </c>
      <c r="P16" s="10" t="s">
        <v>2805</v>
      </c>
      <c r="Q16" s="4" t="s">
        <v>1545</v>
      </c>
      <c r="R16" s="6"/>
      <c r="S16" s="4" t="s">
        <v>1546</v>
      </c>
      <c r="T16" s="4" t="s">
        <v>1547</v>
      </c>
      <c r="U16" s="10" t="s">
        <v>3053</v>
      </c>
      <c r="V16" s="6"/>
      <c r="W16" s="7" t="s">
        <v>41</v>
      </c>
      <c r="X16" s="3" t="s">
        <v>33</v>
      </c>
      <c r="Y16" s="7" t="s">
        <v>41</v>
      </c>
      <c r="Z16" s="3" t="s">
        <v>24</v>
      </c>
      <c r="AA16" s="7" t="s">
        <v>41</v>
      </c>
      <c r="AB16" s="3" t="s">
        <v>2475</v>
      </c>
      <c r="AC16" s="3" t="s">
        <v>3148</v>
      </c>
      <c r="AD16" s="3" t="s">
        <v>21</v>
      </c>
      <c r="AE16" s="6"/>
      <c r="AF16" s="3" t="s">
        <v>21</v>
      </c>
      <c r="AG16" s="3"/>
      <c r="AH16" s="3" t="s">
        <v>27</v>
      </c>
      <c r="AI16" s="3" t="s">
        <v>28</v>
      </c>
      <c r="AJ16" s="3" t="s">
        <v>3151</v>
      </c>
      <c r="AK16" s="8" t="s">
        <v>3139</v>
      </c>
      <c r="AL16" s="8" t="s">
        <v>3593</v>
      </c>
      <c r="AM16" s="13" t="s">
        <v>3538</v>
      </c>
      <c r="AN16" s="13" t="s">
        <v>3594</v>
      </c>
      <c r="AO16" s="10" t="s">
        <v>3233</v>
      </c>
      <c r="AP16" s="3" t="s">
        <v>2483</v>
      </c>
      <c r="AQ16" s="8" t="s">
        <v>3362</v>
      </c>
      <c r="AR16" s="3" t="s">
        <v>2472</v>
      </c>
      <c r="AS16" s="3"/>
      <c r="AT16" s="8" t="s">
        <v>3435</v>
      </c>
      <c r="AU16" s="8" t="s">
        <v>2568</v>
      </c>
      <c r="AV16" s="8" t="s">
        <v>3144</v>
      </c>
      <c r="AW16" s="8" t="s">
        <v>3233</v>
      </c>
      <c r="AX16" s="8"/>
      <c r="AY16" s="8"/>
      <c r="AZ16" s="3" t="s">
        <v>2416</v>
      </c>
      <c r="BA16" s="44">
        <v>43393</v>
      </c>
      <c r="BB16" s="8" t="s">
        <v>3144</v>
      </c>
      <c r="BC16" s="8" t="s">
        <v>2417</v>
      </c>
      <c r="BD16" s="8"/>
      <c r="BE16" s="8" t="s">
        <v>3236</v>
      </c>
      <c r="BF16" s="8" t="s">
        <v>48</v>
      </c>
      <c r="BG16" s="8" t="s">
        <v>3595</v>
      </c>
      <c r="BH16" s="13" t="s">
        <v>3596</v>
      </c>
      <c r="BI16" s="8" t="s">
        <v>48</v>
      </c>
      <c r="BJ16" s="3" t="s">
        <v>97</v>
      </c>
      <c r="BK16" s="8" t="s">
        <v>3482</v>
      </c>
      <c r="BL16" s="3" t="s">
        <v>3483</v>
      </c>
      <c r="BM16" s="3" t="s">
        <v>21</v>
      </c>
      <c r="BN16" s="3"/>
      <c r="BO16" s="3"/>
      <c r="BP16" s="3" t="s">
        <v>5530</v>
      </c>
      <c r="BQ16" s="8" t="s">
        <v>5686</v>
      </c>
      <c r="BR16" s="3" t="s">
        <v>4470</v>
      </c>
      <c r="BS16" s="26" t="s">
        <v>3597</v>
      </c>
      <c r="BT16" s="131" t="s">
        <v>3233</v>
      </c>
      <c r="BU16" s="170" t="s">
        <v>938</v>
      </c>
      <c r="BV16" s="171"/>
      <c r="BW16" s="172" t="s">
        <v>5718</v>
      </c>
      <c r="BX16" s="173" t="s">
        <v>5716</v>
      </c>
      <c r="BY16" s="26"/>
      <c r="BZ16" s="174"/>
    </row>
    <row r="17" spans="1:78" s="29" customFormat="1" ht="102.6" customHeight="1" x14ac:dyDescent="0.25">
      <c r="A17" s="13" t="s">
        <v>915</v>
      </c>
      <c r="B17" s="2" t="s">
        <v>355</v>
      </c>
      <c r="C17" s="10" t="s">
        <v>938</v>
      </c>
      <c r="D17" s="10"/>
      <c r="E17" s="10" t="s">
        <v>938</v>
      </c>
      <c r="F17" s="3" t="s">
        <v>19</v>
      </c>
      <c r="G17" s="3" t="s">
        <v>1032</v>
      </c>
      <c r="H17" s="3" t="s">
        <v>356</v>
      </c>
      <c r="I17" s="3" t="s">
        <v>2603</v>
      </c>
      <c r="J17" s="3" t="s">
        <v>2603</v>
      </c>
      <c r="K17" s="4" t="s">
        <v>1576</v>
      </c>
      <c r="L17" s="5" t="s">
        <v>1577</v>
      </c>
      <c r="M17" s="4" t="s">
        <v>1115</v>
      </c>
      <c r="N17" s="4" t="s">
        <v>2652</v>
      </c>
      <c r="O17" s="10" t="s">
        <v>2505</v>
      </c>
      <c r="P17" s="10" t="s">
        <v>2806</v>
      </c>
      <c r="Q17" s="4" t="s">
        <v>1578</v>
      </c>
      <c r="R17" s="6"/>
      <c r="S17" s="4" t="s">
        <v>1579</v>
      </c>
      <c r="T17" s="4" t="s">
        <v>1580</v>
      </c>
      <c r="U17" s="10" t="s">
        <v>3054</v>
      </c>
      <c r="V17" s="6"/>
      <c r="W17" s="7" t="s">
        <v>357</v>
      </c>
      <c r="X17" s="3" t="s">
        <v>33</v>
      </c>
      <c r="Y17" s="7" t="s">
        <v>358</v>
      </c>
      <c r="Z17" s="3" t="s">
        <v>24</v>
      </c>
      <c r="AA17" s="7" t="s">
        <v>359</v>
      </c>
      <c r="AB17" s="3" t="s">
        <v>2475</v>
      </c>
      <c r="AC17" s="3" t="s">
        <v>3148</v>
      </c>
      <c r="AD17" s="3" t="s">
        <v>21</v>
      </c>
      <c r="AE17" s="6"/>
      <c r="AF17" s="3" t="s">
        <v>21</v>
      </c>
      <c r="AG17" s="3"/>
      <c r="AH17" s="3" t="s">
        <v>27</v>
      </c>
      <c r="AI17" s="3" t="s">
        <v>28</v>
      </c>
      <c r="AJ17" s="3" t="s">
        <v>4700</v>
      </c>
      <c r="AK17" s="3" t="s">
        <v>68</v>
      </c>
      <c r="AL17" s="3" t="s">
        <v>253</v>
      </c>
      <c r="AM17" s="3" t="s">
        <v>3299</v>
      </c>
      <c r="AN17" s="13" t="s">
        <v>3561</v>
      </c>
      <c r="AO17" s="10" t="s">
        <v>3233</v>
      </c>
      <c r="AP17" s="3" t="s">
        <v>2483</v>
      </c>
      <c r="AQ17" s="8" t="s">
        <v>3562</v>
      </c>
      <c r="AR17" s="3" t="s">
        <v>2472</v>
      </c>
      <c r="AS17" s="3"/>
      <c r="AT17" s="8" t="s">
        <v>3563</v>
      </c>
      <c r="AU17" s="8" t="s">
        <v>3564</v>
      </c>
      <c r="AV17" s="8" t="s">
        <v>3351</v>
      </c>
      <c r="AW17" s="3" t="s">
        <v>3233</v>
      </c>
      <c r="AX17" s="3" t="s">
        <v>3233</v>
      </c>
      <c r="AY17" s="3" t="s">
        <v>3233</v>
      </c>
      <c r="AZ17" s="8" t="s">
        <v>3428</v>
      </c>
      <c r="BA17" s="134" t="s">
        <v>3565</v>
      </c>
      <c r="BB17" s="134" t="s">
        <v>3489</v>
      </c>
      <c r="BC17" s="3" t="s">
        <v>1080</v>
      </c>
      <c r="BD17" s="3"/>
      <c r="BE17" s="3" t="s">
        <v>963</v>
      </c>
      <c r="BF17" s="3" t="s">
        <v>937</v>
      </c>
      <c r="BG17" s="8" t="s">
        <v>3195</v>
      </c>
      <c r="BH17" s="8" t="s">
        <v>3144</v>
      </c>
      <c r="BI17" s="3" t="s">
        <v>963</v>
      </c>
      <c r="BJ17" s="3" t="s">
        <v>97</v>
      </c>
      <c r="BK17" s="8" t="s">
        <v>3482</v>
      </c>
      <c r="BL17" s="3" t="s">
        <v>3483</v>
      </c>
      <c r="BM17" s="3" t="s">
        <v>21</v>
      </c>
      <c r="BN17" s="3"/>
      <c r="BO17" s="3"/>
      <c r="BP17" s="3" t="s">
        <v>21</v>
      </c>
      <c r="BQ17" s="3"/>
      <c r="BR17" s="3"/>
      <c r="BS17" s="26" t="s">
        <v>3566</v>
      </c>
      <c r="BT17" s="131" t="s">
        <v>3233</v>
      </c>
      <c r="BU17" s="26"/>
      <c r="BV17" s="164"/>
      <c r="BW17" s="169"/>
      <c r="BX17" s="169"/>
      <c r="BY17" s="26"/>
      <c r="BZ17" s="188"/>
    </row>
    <row r="18" spans="1:78" s="29" customFormat="1" ht="57" customHeight="1" x14ac:dyDescent="0.25">
      <c r="A18" s="13" t="s">
        <v>916</v>
      </c>
      <c r="B18" s="2" t="s">
        <v>614</v>
      </c>
      <c r="C18" s="10" t="s">
        <v>938</v>
      </c>
      <c r="D18" s="10"/>
      <c r="E18" s="10" t="s">
        <v>938</v>
      </c>
      <c r="F18" s="3" t="s">
        <v>19</v>
      </c>
      <c r="G18" s="3" t="s">
        <v>1006</v>
      </c>
      <c r="H18" s="3" t="s">
        <v>615</v>
      </c>
      <c r="I18" s="3" t="s">
        <v>2603</v>
      </c>
      <c r="J18" s="3" t="s">
        <v>2603</v>
      </c>
      <c r="K18" s="4" t="s">
        <v>1610</v>
      </c>
      <c r="L18" s="5" t="s">
        <v>1611</v>
      </c>
      <c r="M18" s="4" t="s">
        <v>1116</v>
      </c>
      <c r="N18" s="4" t="s">
        <v>2652</v>
      </c>
      <c r="O18" s="10" t="s">
        <v>2655</v>
      </c>
      <c r="P18" s="10" t="s">
        <v>2808</v>
      </c>
      <c r="Q18" s="4" t="s">
        <v>1612</v>
      </c>
      <c r="R18" s="6"/>
      <c r="S18" s="4" t="s">
        <v>1613</v>
      </c>
      <c r="T18" s="4" t="s">
        <v>1614</v>
      </c>
      <c r="U18" s="10" t="s">
        <v>3055</v>
      </c>
      <c r="V18" s="6"/>
      <c r="W18" s="7" t="s">
        <v>195</v>
      </c>
      <c r="X18" s="3" t="s">
        <v>33</v>
      </c>
      <c r="Y18" s="7" t="s">
        <v>195</v>
      </c>
      <c r="Z18" s="3" t="s">
        <v>86</v>
      </c>
      <c r="AA18" s="7" t="s">
        <v>195</v>
      </c>
      <c r="AB18" s="3" t="s">
        <v>2475</v>
      </c>
      <c r="AC18" s="3" t="s">
        <v>3148</v>
      </c>
      <c r="AD18" s="3" t="s">
        <v>21</v>
      </c>
      <c r="AE18" s="6"/>
      <c r="AF18" s="3" t="s">
        <v>21</v>
      </c>
      <c r="AG18" s="3"/>
      <c r="AH18" s="3" t="s">
        <v>27</v>
      </c>
      <c r="AI18" s="3" t="s">
        <v>28</v>
      </c>
      <c r="AJ18" s="3" t="s">
        <v>3151</v>
      </c>
      <c r="AK18" s="8" t="s">
        <v>3139</v>
      </c>
      <c r="AL18" s="8" t="s">
        <v>3445</v>
      </c>
      <c r="AM18" s="13" t="s">
        <v>2472</v>
      </c>
      <c r="AN18" s="13" t="s">
        <v>3576</v>
      </c>
      <c r="AO18" s="10" t="s">
        <v>3233</v>
      </c>
      <c r="AP18" s="3" t="s">
        <v>2483</v>
      </c>
      <c r="AQ18" s="8" t="s">
        <v>3577</v>
      </c>
      <c r="AR18" s="10" t="s">
        <v>2472</v>
      </c>
      <c r="AS18" s="10"/>
      <c r="AT18" s="8" t="s">
        <v>3435</v>
      </c>
      <c r="AU18" s="8" t="s">
        <v>2568</v>
      </c>
      <c r="AV18" s="8" t="s">
        <v>3144</v>
      </c>
      <c r="AW18" s="8" t="s">
        <v>3233</v>
      </c>
      <c r="AX18" s="8"/>
      <c r="AY18" s="8"/>
      <c r="AZ18" s="8" t="s">
        <v>3428</v>
      </c>
      <c r="BA18" s="134" t="s">
        <v>3578</v>
      </c>
      <c r="BB18" s="8" t="s">
        <v>3579</v>
      </c>
      <c r="BC18" s="8" t="s">
        <v>1080</v>
      </c>
      <c r="BD18" s="8"/>
      <c r="BE18" s="8" t="s">
        <v>3372</v>
      </c>
      <c r="BF18" s="3" t="s">
        <v>32</v>
      </c>
      <c r="BG18" s="8" t="s">
        <v>3580</v>
      </c>
      <c r="BH18" s="13" t="s">
        <v>3581</v>
      </c>
      <c r="BI18" s="133" t="s">
        <v>32</v>
      </c>
      <c r="BJ18" s="3" t="s">
        <v>97</v>
      </c>
      <c r="BK18" s="8" t="s">
        <v>3482</v>
      </c>
      <c r="BL18" s="3" t="s">
        <v>3483</v>
      </c>
      <c r="BM18" s="3" t="s">
        <v>21</v>
      </c>
      <c r="BN18" s="3"/>
      <c r="BO18" s="3"/>
      <c r="BP18" s="3" t="s">
        <v>5530</v>
      </c>
      <c r="BQ18" s="8" t="s">
        <v>5687</v>
      </c>
      <c r="BR18" s="3" t="s">
        <v>4470</v>
      </c>
      <c r="BS18" s="26" t="s">
        <v>3582</v>
      </c>
      <c r="BT18" s="131" t="s">
        <v>3233</v>
      </c>
      <c r="BU18" s="170" t="s">
        <v>938</v>
      </c>
      <c r="BV18" s="171"/>
      <c r="BW18" s="172" t="s">
        <v>5714</v>
      </c>
      <c r="BX18" s="173" t="s">
        <v>5700</v>
      </c>
      <c r="BY18" s="26"/>
      <c r="BZ18" s="174"/>
    </row>
    <row r="19" spans="1:78" s="29" customFormat="1" ht="117" customHeight="1" x14ac:dyDescent="0.25">
      <c r="A19" s="13" t="s">
        <v>917</v>
      </c>
      <c r="B19" s="2" t="s">
        <v>423</v>
      </c>
      <c r="C19" s="10" t="s">
        <v>938</v>
      </c>
      <c r="D19" s="10"/>
      <c r="E19" s="10" t="s">
        <v>938</v>
      </c>
      <c r="F19" s="3" t="s">
        <v>52</v>
      </c>
      <c r="G19" s="3" t="s">
        <v>1042</v>
      </c>
      <c r="H19" s="3" t="s">
        <v>424</v>
      </c>
      <c r="I19" s="3" t="s">
        <v>2603</v>
      </c>
      <c r="J19" s="3" t="s">
        <v>2603</v>
      </c>
      <c r="K19" s="4" t="s">
        <v>1845</v>
      </c>
      <c r="L19" s="5" t="s">
        <v>1846</v>
      </c>
      <c r="M19" s="4" t="s">
        <v>1116</v>
      </c>
      <c r="N19" s="4" t="s">
        <v>2652</v>
      </c>
      <c r="O19" s="10" t="s">
        <v>2505</v>
      </c>
      <c r="P19" s="10" t="s">
        <v>991</v>
      </c>
      <c r="Q19" s="4" t="s">
        <v>1847</v>
      </c>
      <c r="R19" s="6"/>
      <c r="S19" s="4" t="s">
        <v>1848</v>
      </c>
      <c r="T19" s="4" t="s">
        <v>1849</v>
      </c>
      <c r="U19" s="10" t="s">
        <v>3057</v>
      </c>
      <c r="V19" s="6"/>
      <c r="W19" s="7" t="s">
        <v>168</v>
      </c>
      <c r="X19" s="3" t="s">
        <v>33</v>
      </c>
      <c r="Y19" s="7" t="s">
        <v>168</v>
      </c>
      <c r="Z19" s="3" t="s">
        <v>24</v>
      </c>
      <c r="AA19" s="7" t="s">
        <v>168</v>
      </c>
      <c r="AB19" s="3" t="s">
        <v>2475</v>
      </c>
      <c r="AC19" s="3" t="s">
        <v>3148</v>
      </c>
      <c r="AD19" s="3" t="s">
        <v>21</v>
      </c>
      <c r="AE19" s="6"/>
      <c r="AF19" s="3" t="s">
        <v>21</v>
      </c>
      <c r="AG19" s="3"/>
      <c r="AH19" s="3" t="s">
        <v>27</v>
      </c>
      <c r="AI19" s="3" t="s">
        <v>28</v>
      </c>
      <c r="AJ19" s="3" t="s">
        <v>3151</v>
      </c>
      <c r="AK19" s="8" t="s">
        <v>3139</v>
      </c>
      <c r="AL19" s="8" t="s">
        <v>3471</v>
      </c>
      <c r="AM19" s="13" t="s">
        <v>3438</v>
      </c>
      <c r="AN19" s="13" t="s">
        <v>3472</v>
      </c>
      <c r="AO19" s="10" t="s">
        <v>3233</v>
      </c>
      <c r="AP19" s="3" t="s">
        <v>2494</v>
      </c>
      <c r="AQ19" s="8" t="s">
        <v>3473</v>
      </c>
      <c r="AR19" s="10" t="s">
        <v>2472</v>
      </c>
      <c r="AS19" s="10"/>
      <c r="AT19" s="8" t="s">
        <v>3478</v>
      </c>
      <c r="AU19" s="8" t="s">
        <v>3474</v>
      </c>
      <c r="AV19" s="8" t="s">
        <v>3475</v>
      </c>
      <c r="AW19" s="3" t="s">
        <v>3233</v>
      </c>
      <c r="AX19" s="3" t="s">
        <v>3233</v>
      </c>
      <c r="AY19" s="3" t="s">
        <v>3233</v>
      </c>
      <c r="AZ19" s="8" t="s">
        <v>3476</v>
      </c>
      <c r="BA19" s="134" t="s">
        <v>3479</v>
      </c>
      <c r="BB19" s="134" t="s">
        <v>3480</v>
      </c>
      <c r="BC19" s="3" t="s">
        <v>2417</v>
      </c>
      <c r="BD19" s="3"/>
      <c r="BE19" s="8" t="s">
        <v>3372</v>
      </c>
      <c r="BF19" s="3" t="s">
        <v>32</v>
      </c>
      <c r="BG19" s="8" t="s">
        <v>3481</v>
      </c>
      <c r="BH19" s="13" t="s">
        <v>3477</v>
      </c>
      <c r="BI19" s="133" t="s">
        <v>32</v>
      </c>
      <c r="BJ19" s="3" t="s">
        <v>97</v>
      </c>
      <c r="BK19" s="8" t="s">
        <v>3482</v>
      </c>
      <c r="BL19" s="3" t="s">
        <v>3483</v>
      </c>
      <c r="BM19" s="3" t="s">
        <v>21</v>
      </c>
      <c r="BN19" s="3"/>
      <c r="BO19" s="3"/>
      <c r="BP19" s="3" t="s">
        <v>21</v>
      </c>
      <c r="BQ19" s="3"/>
      <c r="BR19" s="3"/>
      <c r="BS19" s="26" t="s">
        <v>3309</v>
      </c>
      <c r="BT19" s="131" t="s">
        <v>3233</v>
      </c>
      <c r="BU19" s="170" t="s">
        <v>938</v>
      </c>
      <c r="BV19" s="164"/>
      <c r="BW19" s="169" t="s">
        <v>5707</v>
      </c>
      <c r="BX19" s="169" t="s">
        <v>5708</v>
      </c>
      <c r="BY19" s="26"/>
      <c r="BZ19" s="174"/>
    </row>
    <row r="20" spans="1:78" s="29" customFormat="1" ht="61.9" customHeight="1" x14ac:dyDescent="0.25">
      <c r="A20" s="13" t="s">
        <v>918</v>
      </c>
      <c r="B20" s="2" t="s">
        <v>561</v>
      </c>
      <c r="C20" s="10" t="s">
        <v>938</v>
      </c>
      <c r="D20" s="10"/>
      <c r="E20" s="10" t="s">
        <v>938</v>
      </c>
      <c r="F20" s="3" t="s">
        <v>52</v>
      </c>
      <c r="G20" s="3" t="s">
        <v>979</v>
      </c>
      <c r="H20" s="3" t="s">
        <v>562</v>
      </c>
      <c r="I20" s="3" t="s">
        <v>2603</v>
      </c>
      <c r="J20" s="3" t="s">
        <v>2603</v>
      </c>
      <c r="K20" s="9" t="s">
        <v>2546</v>
      </c>
      <c r="L20" s="12" t="s">
        <v>2547</v>
      </c>
      <c r="M20" s="4" t="s">
        <v>2548</v>
      </c>
      <c r="N20" s="4" t="s">
        <v>2652</v>
      </c>
      <c r="O20" s="10" t="s">
        <v>2505</v>
      </c>
      <c r="P20" s="10" t="s">
        <v>2810</v>
      </c>
      <c r="Q20" s="4" t="s">
        <v>1859</v>
      </c>
      <c r="R20" s="6"/>
      <c r="S20" s="4" t="s">
        <v>1860</v>
      </c>
      <c r="T20" s="4" t="s">
        <v>21</v>
      </c>
      <c r="U20" s="10" t="s">
        <v>3058</v>
      </c>
      <c r="V20" s="6"/>
      <c r="W20" s="7" t="s">
        <v>124</v>
      </c>
      <c r="X20" s="3" t="s">
        <v>33</v>
      </c>
      <c r="Y20" s="7" t="s">
        <v>124</v>
      </c>
      <c r="Z20" s="3" t="s">
        <v>86</v>
      </c>
      <c r="AA20" s="7" t="s">
        <v>124</v>
      </c>
      <c r="AB20" s="3" t="s">
        <v>2475</v>
      </c>
      <c r="AC20" s="3" t="s">
        <v>3148</v>
      </c>
      <c r="AD20" s="3" t="s">
        <v>21</v>
      </c>
      <c r="AE20" s="6"/>
      <c r="AF20" s="3" t="s">
        <v>21</v>
      </c>
      <c r="AG20" s="3"/>
      <c r="AH20" s="3" t="s">
        <v>27</v>
      </c>
      <c r="AI20" s="3" t="s">
        <v>28</v>
      </c>
      <c r="AJ20" s="3" t="s">
        <v>3151</v>
      </c>
      <c r="AK20" s="8" t="s">
        <v>3139</v>
      </c>
      <c r="AL20" s="8" t="s">
        <v>3445</v>
      </c>
      <c r="AM20" s="13" t="s">
        <v>2472</v>
      </c>
      <c r="AN20" s="13" t="s">
        <v>3558</v>
      </c>
      <c r="AO20" s="10" t="s">
        <v>3233</v>
      </c>
      <c r="AP20" s="3" t="s">
        <v>2483</v>
      </c>
      <c r="AQ20" s="8" t="s">
        <v>3559</v>
      </c>
      <c r="AR20" s="10" t="s">
        <v>2472</v>
      </c>
      <c r="AS20" s="10"/>
      <c r="AT20" s="8" t="s">
        <v>3435</v>
      </c>
      <c r="AU20" s="8" t="s">
        <v>2568</v>
      </c>
      <c r="AV20" s="8" t="s">
        <v>3144</v>
      </c>
      <c r="AW20" s="8" t="s">
        <v>3233</v>
      </c>
      <c r="AX20" s="8"/>
      <c r="AY20" s="8"/>
      <c r="AZ20" s="3" t="s">
        <v>2416</v>
      </c>
      <c r="BA20" s="44">
        <v>43393</v>
      </c>
      <c r="BB20" s="8" t="s">
        <v>3144</v>
      </c>
      <c r="BC20" s="3" t="s">
        <v>2417</v>
      </c>
      <c r="BD20" s="3"/>
      <c r="BE20" s="3" t="s">
        <v>32</v>
      </c>
      <c r="BF20" s="3" t="s">
        <v>32</v>
      </c>
      <c r="BG20" s="3" t="s">
        <v>3179</v>
      </c>
      <c r="BH20" s="10" t="s">
        <v>2472</v>
      </c>
      <c r="BI20" s="133" t="s">
        <v>32</v>
      </c>
      <c r="BJ20" s="3" t="s">
        <v>97</v>
      </c>
      <c r="BK20" s="8" t="s">
        <v>3482</v>
      </c>
      <c r="BL20" s="3" t="s">
        <v>3483</v>
      </c>
      <c r="BM20" s="3" t="s">
        <v>21</v>
      </c>
      <c r="BN20" s="3"/>
      <c r="BO20" s="3"/>
      <c r="BP20" s="3" t="s">
        <v>21</v>
      </c>
      <c r="BQ20" s="3"/>
      <c r="BR20" s="3"/>
      <c r="BS20" s="26" t="s">
        <v>3560</v>
      </c>
      <c r="BT20" s="131" t="s">
        <v>3233</v>
      </c>
      <c r="BU20" s="170" t="s">
        <v>938</v>
      </c>
      <c r="BV20" s="171"/>
      <c r="BW20" s="173" t="s">
        <v>5701</v>
      </c>
      <c r="BX20" s="173" t="s">
        <v>5700</v>
      </c>
      <c r="BY20" s="26"/>
      <c r="BZ20" s="174"/>
    </row>
    <row r="21" spans="1:78" s="29" customFormat="1" ht="58.15" customHeight="1" x14ac:dyDescent="0.25">
      <c r="A21" s="13" t="s">
        <v>919</v>
      </c>
      <c r="B21" s="2" t="s">
        <v>417</v>
      </c>
      <c r="C21" s="10" t="s">
        <v>938</v>
      </c>
      <c r="D21" s="10"/>
      <c r="E21" s="10" t="s">
        <v>938</v>
      </c>
      <c r="F21" s="3" t="s">
        <v>52</v>
      </c>
      <c r="G21" s="3" t="s">
        <v>1018</v>
      </c>
      <c r="H21" s="3" t="s">
        <v>418</v>
      </c>
      <c r="I21" s="3" t="s">
        <v>2603</v>
      </c>
      <c r="J21" s="3" t="s">
        <v>2603</v>
      </c>
      <c r="K21" s="4" t="s">
        <v>1877</v>
      </c>
      <c r="L21" s="12" t="s">
        <v>2549</v>
      </c>
      <c r="M21" s="4" t="s">
        <v>1115</v>
      </c>
      <c r="N21" s="4" t="s">
        <v>2652</v>
      </c>
      <c r="O21" s="10" t="s">
        <v>2505</v>
      </c>
      <c r="P21" s="10" t="s">
        <v>2736</v>
      </c>
      <c r="Q21" s="4" t="s">
        <v>1878</v>
      </c>
      <c r="R21" s="6"/>
      <c r="S21" s="4" t="s">
        <v>1879</v>
      </c>
      <c r="T21" s="4" t="s">
        <v>1880</v>
      </c>
      <c r="U21" s="10" t="s">
        <v>3059</v>
      </c>
      <c r="V21" s="6"/>
      <c r="W21" s="7" t="s">
        <v>49</v>
      </c>
      <c r="X21" s="3" t="s">
        <v>33</v>
      </c>
      <c r="Y21" s="7" t="s">
        <v>49</v>
      </c>
      <c r="Z21" s="3" t="s">
        <v>24</v>
      </c>
      <c r="AA21" s="7" t="s">
        <v>49</v>
      </c>
      <c r="AB21" s="3" t="s">
        <v>2475</v>
      </c>
      <c r="AC21" s="3" t="s">
        <v>3148</v>
      </c>
      <c r="AD21" s="3" t="s">
        <v>21</v>
      </c>
      <c r="AE21" s="6"/>
      <c r="AF21" s="3" t="s">
        <v>21</v>
      </c>
      <c r="AG21" s="3"/>
      <c r="AH21" s="3" t="s">
        <v>27</v>
      </c>
      <c r="AI21" s="3" t="s">
        <v>28</v>
      </c>
      <c r="AJ21" s="3" t="s">
        <v>4700</v>
      </c>
      <c r="AK21" s="3" t="s">
        <v>68</v>
      </c>
      <c r="AL21" s="3" t="s">
        <v>245</v>
      </c>
      <c r="AM21" s="3" t="s">
        <v>2472</v>
      </c>
      <c r="AN21" s="13" t="s">
        <v>3484</v>
      </c>
      <c r="AO21" s="10" t="s">
        <v>3233</v>
      </c>
      <c r="AP21" s="3" t="s">
        <v>2483</v>
      </c>
      <c r="AQ21" s="8" t="s">
        <v>3485</v>
      </c>
      <c r="AR21" s="10" t="s">
        <v>2472</v>
      </c>
      <c r="AS21" s="10"/>
      <c r="AT21" s="8" t="s">
        <v>3486</v>
      </c>
      <c r="AU21" s="8" t="s">
        <v>2568</v>
      </c>
      <c r="AV21" s="8" t="s">
        <v>3144</v>
      </c>
      <c r="AW21" s="3" t="s">
        <v>3233</v>
      </c>
      <c r="AX21" s="8"/>
      <c r="AY21" s="8"/>
      <c r="AZ21" s="8" t="s">
        <v>3487</v>
      </c>
      <c r="BA21" s="134" t="s">
        <v>3488</v>
      </c>
      <c r="BB21" s="134" t="s">
        <v>3489</v>
      </c>
      <c r="BC21" s="3" t="s">
        <v>1080</v>
      </c>
      <c r="BD21" s="3"/>
      <c r="BE21" s="8" t="s">
        <v>3490</v>
      </c>
      <c r="BF21" s="3" t="s">
        <v>937</v>
      </c>
      <c r="BG21" s="8" t="s">
        <v>3491</v>
      </c>
      <c r="BH21" s="13" t="s">
        <v>3492</v>
      </c>
      <c r="BI21" s="133" t="s">
        <v>963</v>
      </c>
      <c r="BJ21" s="3" t="s">
        <v>97</v>
      </c>
      <c r="BK21" s="8" t="s">
        <v>3493</v>
      </c>
      <c r="BL21" s="3" t="s">
        <v>3494</v>
      </c>
      <c r="BM21" s="3" t="s">
        <v>21</v>
      </c>
      <c r="BN21" s="3"/>
      <c r="BO21" s="3"/>
      <c r="BP21" s="3" t="s">
        <v>21</v>
      </c>
      <c r="BQ21" s="3"/>
      <c r="BR21" s="3"/>
      <c r="BS21" s="2"/>
      <c r="BT21" s="131" t="s">
        <v>3233</v>
      </c>
      <c r="BU21" s="2"/>
      <c r="BV21" s="165"/>
      <c r="BW21" s="169"/>
      <c r="BX21" s="169"/>
      <c r="BY21" s="2"/>
      <c r="BZ21" s="188"/>
    </row>
    <row r="22" spans="1:78" s="29" customFormat="1" ht="64.150000000000006" customHeight="1" x14ac:dyDescent="0.25">
      <c r="A22" s="13" t="s">
        <v>920</v>
      </c>
      <c r="B22" s="2" t="s">
        <v>419</v>
      </c>
      <c r="C22" s="10" t="s">
        <v>938</v>
      </c>
      <c r="D22" s="10"/>
      <c r="E22" s="10" t="s">
        <v>938</v>
      </c>
      <c r="F22" s="3" t="s">
        <v>52</v>
      </c>
      <c r="G22" s="3" t="s">
        <v>1049</v>
      </c>
      <c r="H22" s="3" t="s">
        <v>420</v>
      </c>
      <c r="I22" s="3" t="s">
        <v>2603</v>
      </c>
      <c r="J22" s="3" t="s">
        <v>2603</v>
      </c>
      <c r="K22" s="4" t="s">
        <v>2075</v>
      </c>
      <c r="L22" s="5" t="s">
        <v>2076</v>
      </c>
      <c r="M22" s="4" t="s">
        <v>1115</v>
      </c>
      <c r="N22" s="4" t="s">
        <v>2653</v>
      </c>
      <c r="O22" s="10" t="s">
        <v>2505</v>
      </c>
      <c r="P22" s="10" t="s">
        <v>1049</v>
      </c>
      <c r="Q22" s="4" t="s">
        <v>2077</v>
      </c>
      <c r="R22" s="6"/>
      <c r="S22" s="4" t="s">
        <v>2078</v>
      </c>
      <c r="T22" s="4" t="s">
        <v>2079</v>
      </c>
      <c r="U22" s="10" t="s">
        <v>3061</v>
      </c>
      <c r="V22" s="6"/>
      <c r="W22" s="7" t="s">
        <v>49</v>
      </c>
      <c r="X22" s="3" t="s">
        <v>33</v>
      </c>
      <c r="Y22" s="7" t="s">
        <v>49</v>
      </c>
      <c r="Z22" s="3" t="s">
        <v>24</v>
      </c>
      <c r="AA22" s="7" t="s">
        <v>49</v>
      </c>
      <c r="AB22" s="3" t="s">
        <v>2475</v>
      </c>
      <c r="AC22" s="3" t="s">
        <v>3148</v>
      </c>
      <c r="AD22" s="3" t="s">
        <v>21</v>
      </c>
      <c r="AE22" s="6"/>
      <c r="AF22" s="3" t="s">
        <v>21</v>
      </c>
      <c r="AG22" s="3"/>
      <c r="AH22" s="3" t="s">
        <v>27</v>
      </c>
      <c r="AI22" s="3" t="s">
        <v>28</v>
      </c>
      <c r="AJ22" s="3" t="s">
        <v>4700</v>
      </c>
      <c r="AK22" s="3" t="s">
        <v>68</v>
      </c>
      <c r="AL22" s="3" t="s">
        <v>245</v>
      </c>
      <c r="AM22" s="3" t="s">
        <v>2472</v>
      </c>
      <c r="AN22" s="13" t="s">
        <v>3519</v>
      </c>
      <c r="AO22" s="10" t="s">
        <v>3233</v>
      </c>
      <c r="AP22" s="3" t="s">
        <v>2483</v>
      </c>
      <c r="AQ22" s="8" t="s">
        <v>3519</v>
      </c>
      <c r="AR22" s="10" t="s">
        <v>2472</v>
      </c>
      <c r="AS22" s="10"/>
      <c r="AT22" s="8" t="s">
        <v>3486</v>
      </c>
      <c r="AU22" s="8" t="s">
        <v>2568</v>
      </c>
      <c r="AV22" s="8" t="s">
        <v>3144</v>
      </c>
      <c r="AW22" s="8" t="s">
        <v>3233</v>
      </c>
      <c r="AX22" s="8"/>
      <c r="AY22" s="8"/>
      <c r="AZ22" s="3" t="s">
        <v>2416</v>
      </c>
      <c r="BA22" s="44">
        <v>43393</v>
      </c>
      <c r="BB22" s="8" t="s">
        <v>3144</v>
      </c>
      <c r="BC22" s="3" t="s">
        <v>2417</v>
      </c>
      <c r="BD22" s="3"/>
      <c r="BE22" s="8" t="s">
        <v>3490</v>
      </c>
      <c r="BF22" s="3" t="s">
        <v>937</v>
      </c>
      <c r="BG22" s="8" t="s">
        <v>3520</v>
      </c>
      <c r="BH22" s="13" t="s">
        <v>3489</v>
      </c>
      <c r="BI22" s="133" t="s">
        <v>963</v>
      </c>
      <c r="BJ22" s="3" t="s">
        <v>97</v>
      </c>
      <c r="BK22" s="8" t="s">
        <v>3482</v>
      </c>
      <c r="BL22" s="3" t="s">
        <v>3494</v>
      </c>
      <c r="BM22" s="3"/>
      <c r="BN22" s="3"/>
      <c r="BO22" s="3"/>
      <c r="BP22" s="3" t="s">
        <v>5530</v>
      </c>
      <c r="BQ22" s="8" t="s">
        <v>5774</v>
      </c>
      <c r="BR22" s="3" t="s">
        <v>4470</v>
      </c>
      <c r="BS22" s="26" t="s">
        <v>3521</v>
      </c>
      <c r="BT22" s="131" t="s">
        <v>3233</v>
      </c>
      <c r="BU22" s="26"/>
      <c r="BV22" s="164"/>
      <c r="BW22" s="169"/>
      <c r="BX22" s="169"/>
      <c r="BY22" s="26"/>
      <c r="BZ22" s="188"/>
    </row>
    <row r="23" spans="1:78" s="29" customFormat="1" ht="40.15" customHeight="1" x14ac:dyDescent="0.25">
      <c r="A23" s="13" t="s">
        <v>921</v>
      </c>
      <c r="B23" s="2" t="s">
        <v>421</v>
      </c>
      <c r="C23" s="10" t="s">
        <v>938</v>
      </c>
      <c r="D23" s="10"/>
      <c r="E23" s="10" t="s">
        <v>938</v>
      </c>
      <c r="F23" s="3" t="s">
        <v>52</v>
      </c>
      <c r="G23" s="3" t="s">
        <v>1050</v>
      </c>
      <c r="H23" s="3" t="s">
        <v>422</v>
      </c>
      <c r="I23" s="3" t="s">
        <v>2603</v>
      </c>
      <c r="J23" s="3" t="s">
        <v>2603</v>
      </c>
      <c r="K23" s="4" t="s">
        <v>2104</v>
      </c>
      <c r="L23" s="5" t="s">
        <v>2105</v>
      </c>
      <c r="M23" s="4" t="s">
        <v>1115</v>
      </c>
      <c r="N23" s="4" t="s">
        <v>2652</v>
      </c>
      <c r="O23" s="10" t="s">
        <v>2505</v>
      </c>
      <c r="P23" s="10" t="s">
        <v>2663</v>
      </c>
      <c r="Q23" s="4" t="s">
        <v>2106</v>
      </c>
      <c r="R23" s="6"/>
      <c r="S23" s="4" t="s">
        <v>2107</v>
      </c>
      <c r="T23" s="4" t="s">
        <v>2108</v>
      </c>
      <c r="U23" s="10" t="s">
        <v>3063</v>
      </c>
      <c r="V23" s="6"/>
      <c r="W23" s="7" t="s">
        <v>168</v>
      </c>
      <c r="X23" s="3" t="s">
        <v>33</v>
      </c>
      <c r="Y23" s="7" t="s">
        <v>168</v>
      </c>
      <c r="Z23" s="3" t="s">
        <v>24</v>
      </c>
      <c r="AA23" s="7" t="s">
        <v>168</v>
      </c>
      <c r="AB23" s="3" t="s">
        <v>2475</v>
      </c>
      <c r="AC23" s="3" t="s">
        <v>3148</v>
      </c>
      <c r="AD23" s="3" t="s">
        <v>21</v>
      </c>
      <c r="AE23" s="6"/>
      <c r="AF23" s="3" t="s">
        <v>21</v>
      </c>
      <c r="AG23" s="3"/>
      <c r="AH23" s="3" t="s">
        <v>27</v>
      </c>
      <c r="AI23" s="3" t="s">
        <v>28</v>
      </c>
      <c r="AJ23" s="3" t="s">
        <v>4700</v>
      </c>
      <c r="AK23" s="3" t="s">
        <v>68</v>
      </c>
      <c r="AL23" s="3" t="s">
        <v>313</v>
      </c>
      <c r="AM23" s="3" t="s">
        <v>3510</v>
      </c>
      <c r="AN23" s="13" t="s">
        <v>3511</v>
      </c>
      <c r="AO23" s="10" t="s">
        <v>3233</v>
      </c>
      <c r="AP23" s="8" t="s">
        <v>3512</v>
      </c>
      <c r="AQ23" s="8" t="s">
        <v>3513</v>
      </c>
      <c r="AR23" s="10" t="s">
        <v>2472</v>
      </c>
      <c r="AS23" s="10"/>
      <c r="AT23" s="3"/>
      <c r="AU23" s="3"/>
      <c r="AV23" s="3"/>
      <c r="AW23" s="3"/>
      <c r="AX23" s="3"/>
      <c r="AY23" s="3"/>
      <c r="AZ23" s="3" t="s">
        <v>2417</v>
      </c>
      <c r="BA23" s="44">
        <v>43294</v>
      </c>
      <c r="BB23" s="44" t="s">
        <v>3441</v>
      </c>
      <c r="BC23" s="3" t="s">
        <v>2417</v>
      </c>
      <c r="BD23" s="3"/>
      <c r="BE23" s="3" t="s">
        <v>963</v>
      </c>
      <c r="BF23" s="3" t="s">
        <v>937</v>
      </c>
      <c r="BG23" s="3" t="s">
        <v>3196</v>
      </c>
      <c r="BH23" s="10" t="s">
        <v>3514</v>
      </c>
      <c r="BI23" s="133" t="s">
        <v>963</v>
      </c>
      <c r="BJ23" s="3" t="s">
        <v>97</v>
      </c>
      <c r="BK23" s="8" t="s">
        <v>3482</v>
      </c>
      <c r="BL23" s="3" t="s">
        <v>3494</v>
      </c>
      <c r="BM23" s="3" t="s">
        <v>21</v>
      </c>
      <c r="BN23" s="3"/>
      <c r="BO23" s="3"/>
      <c r="BP23" s="3" t="s">
        <v>21</v>
      </c>
      <c r="BQ23" s="3"/>
      <c r="BR23" s="3"/>
      <c r="BS23" s="26" t="s">
        <v>3515</v>
      </c>
      <c r="BT23" s="131" t="s">
        <v>3233</v>
      </c>
      <c r="BU23" s="26"/>
      <c r="BV23" s="164"/>
      <c r="BW23" s="169"/>
      <c r="BX23" s="169"/>
      <c r="BY23" s="26"/>
      <c r="BZ23" s="188"/>
    </row>
    <row r="24" spans="1:78" s="29" customFormat="1" ht="45" customHeight="1" x14ac:dyDescent="0.25">
      <c r="A24" s="13" t="s">
        <v>922</v>
      </c>
      <c r="B24" s="2" t="s">
        <v>464</v>
      </c>
      <c r="C24" s="10" t="s">
        <v>938</v>
      </c>
      <c r="D24" s="10"/>
      <c r="E24" s="10" t="s">
        <v>938</v>
      </c>
      <c r="F24" s="3" t="s">
        <v>19</v>
      </c>
      <c r="G24" s="3" t="s">
        <v>1022</v>
      </c>
      <c r="H24" s="3" t="s">
        <v>465</v>
      </c>
      <c r="I24" s="3" t="s">
        <v>2603</v>
      </c>
      <c r="J24" s="3" t="s">
        <v>2603</v>
      </c>
      <c r="K24" s="4" t="s">
        <v>2181</v>
      </c>
      <c r="L24" s="5" t="s">
        <v>2182</v>
      </c>
      <c r="M24" s="4" t="s">
        <v>1115</v>
      </c>
      <c r="N24" s="4" t="s">
        <v>2652</v>
      </c>
      <c r="O24" s="10" t="s">
        <v>2505</v>
      </c>
      <c r="P24" s="10" t="s">
        <v>2813</v>
      </c>
      <c r="Q24" s="4" t="s">
        <v>2183</v>
      </c>
      <c r="R24" s="6"/>
      <c r="S24" s="4" t="s">
        <v>2184</v>
      </c>
      <c r="T24" s="4" t="s">
        <v>2185</v>
      </c>
      <c r="U24" s="10" t="s">
        <v>3065</v>
      </c>
      <c r="V24" s="6"/>
      <c r="W24" s="7" t="s">
        <v>49</v>
      </c>
      <c r="X24" s="3" t="s">
        <v>33</v>
      </c>
      <c r="Y24" s="7" t="s">
        <v>49</v>
      </c>
      <c r="Z24" s="3" t="s">
        <v>24</v>
      </c>
      <c r="AA24" s="7" t="s">
        <v>49</v>
      </c>
      <c r="AB24" s="3" t="s">
        <v>2475</v>
      </c>
      <c r="AC24" s="3" t="s">
        <v>3148</v>
      </c>
      <c r="AD24" s="3" t="s">
        <v>21</v>
      </c>
      <c r="AE24" s="6"/>
      <c r="AF24" s="3" t="s">
        <v>21</v>
      </c>
      <c r="AG24" s="3"/>
      <c r="AH24" s="3" t="s">
        <v>27</v>
      </c>
      <c r="AI24" s="3" t="s">
        <v>28</v>
      </c>
      <c r="AJ24" s="3" t="s">
        <v>4700</v>
      </c>
      <c r="AK24" s="3" t="s">
        <v>68</v>
      </c>
      <c r="AL24" s="3" t="s">
        <v>217</v>
      </c>
      <c r="AM24" s="13" t="s">
        <v>2472</v>
      </c>
      <c r="AN24" s="13" t="s">
        <v>3531</v>
      </c>
      <c r="AO24" s="10" t="s">
        <v>3233</v>
      </c>
      <c r="AP24" s="3" t="s">
        <v>2483</v>
      </c>
      <c r="AQ24" s="8" t="s">
        <v>3531</v>
      </c>
      <c r="AR24" s="10" t="s">
        <v>2472</v>
      </c>
      <c r="AS24" s="10"/>
      <c r="AT24" s="8" t="s">
        <v>3601</v>
      </c>
      <c r="AU24" s="8" t="s">
        <v>3608</v>
      </c>
      <c r="AV24" s="8" t="s">
        <v>3144</v>
      </c>
      <c r="AW24" s="3" t="s">
        <v>3233</v>
      </c>
      <c r="AX24" s="3"/>
      <c r="AY24" s="3"/>
      <c r="AZ24" s="3" t="s">
        <v>2417</v>
      </c>
      <c r="BA24" s="44">
        <v>43294</v>
      </c>
      <c r="BB24" s="44" t="s">
        <v>3441</v>
      </c>
      <c r="BC24" s="3" t="s">
        <v>2417</v>
      </c>
      <c r="BD24" s="3"/>
      <c r="BE24" s="3" t="s">
        <v>963</v>
      </c>
      <c r="BF24" s="3" t="s">
        <v>937</v>
      </c>
      <c r="BG24" s="3" t="s">
        <v>3194</v>
      </c>
      <c r="BH24" s="10" t="s">
        <v>3144</v>
      </c>
      <c r="BI24" s="3" t="s">
        <v>963</v>
      </c>
      <c r="BJ24" s="3" t="s">
        <v>97</v>
      </c>
      <c r="BK24" s="8" t="s">
        <v>3482</v>
      </c>
      <c r="BL24" s="3" t="s">
        <v>3494</v>
      </c>
      <c r="BM24" s="3" t="s">
        <v>21</v>
      </c>
      <c r="BN24" s="3"/>
      <c r="BO24" s="3"/>
      <c r="BP24" s="3" t="s">
        <v>21</v>
      </c>
      <c r="BQ24" s="3"/>
      <c r="BR24" s="3"/>
      <c r="BS24" s="26" t="s">
        <v>3609</v>
      </c>
      <c r="BT24" s="131" t="s">
        <v>3233</v>
      </c>
      <c r="BU24" s="26"/>
      <c r="BV24" s="164"/>
      <c r="BW24" s="169"/>
      <c r="BX24" s="169"/>
      <c r="BY24" s="26"/>
      <c r="BZ24" s="188"/>
    </row>
    <row r="25" spans="1:78"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8"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8"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8"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8"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8"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8"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8"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77" spans="1:77" s="29" customFormat="1" x14ac:dyDescent="0.25">
      <c r="A77" s="31"/>
      <c r="C77" s="31"/>
      <c r="D77" s="31"/>
      <c r="E77" s="31"/>
      <c r="T77" s="32"/>
      <c r="AN77" s="31"/>
      <c r="AO77" s="31"/>
      <c r="BA77" s="101"/>
      <c r="BB77" s="101"/>
      <c r="BE77" s="101"/>
      <c r="BF77" s="101"/>
      <c r="BG77" s="101"/>
      <c r="BH77" s="101"/>
      <c r="BI77" s="101"/>
      <c r="BS77" s="105"/>
      <c r="BT77" s="31"/>
      <c r="BU77" s="105"/>
      <c r="BV77" s="105"/>
      <c r="BW77" s="101"/>
      <c r="BY77" s="105"/>
    </row>
    <row r="78" spans="1:77"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7"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7"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81" spans="1:77" s="29" customFormat="1" x14ac:dyDescent="0.25">
      <c r="A81" s="31"/>
      <c r="C81" s="31"/>
      <c r="D81" s="31"/>
      <c r="E81" s="31"/>
      <c r="T81" s="32"/>
      <c r="AN81" s="31"/>
      <c r="AO81" s="31"/>
      <c r="BA81" s="101"/>
      <c r="BB81" s="101"/>
      <c r="BE81" s="101"/>
      <c r="BF81" s="101"/>
      <c r="BG81" s="101"/>
      <c r="BH81" s="101"/>
      <c r="BI81" s="101"/>
      <c r="BS81" s="105"/>
      <c r="BT81" s="31"/>
      <c r="BU81" s="105"/>
      <c r="BV81" s="105"/>
      <c r="BW81" s="101"/>
      <c r="BY81" s="105"/>
    </row>
    <row r="82" spans="1:77" s="29" customFormat="1" x14ac:dyDescent="0.25">
      <c r="A82" s="31"/>
      <c r="C82" s="31"/>
      <c r="D82" s="31"/>
      <c r="E82" s="31"/>
      <c r="T82" s="32"/>
      <c r="AN82" s="31"/>
      <c r="AO82" s="31"/>
      <c r="BA82" s="101"/>
      <c r="BB82" s="101"/>
      <c r="BE82" s="101"/>
      <c r="BF82" s="101"/>
      <c r="BG82" s="101"/>
      <c r="BH82" s="101"/>
      <c r="BI82" s="101"/>
      <c r="BS82" s="105"/>
      <c r="BT82" s="31"/>
      <c r="BU82" s="105"/>
      <c r="BV82" s="105"/>
      <c r="BW82" s="101"/>
      <c r="BY82" s="105"/>
    </row>
    <row r="83" spans="1:77" s="29" customFormat="1" x14ac:dyDescent="0.25">
      <c r="A83" s="31"/>
      <c r="C83" s="31"/>
      <c r="D83" s="31"/>
      <c r="E83" s="31"/>
      <c r="T83" s="32"/>
      <c r="AN83" s="31"/>
      <c r="AO83" s="31"/>
      <c r="BA83" s="101"/>
      <c r="BB83" s="101"/>
      <c r="BE83" s="101"/>
      <c r="BF83" s="101"/>
      <c r="BG83" s="101"/>
      <c r="BH83" s="101"/>
      <c r="BI83" s="101"/>
      <c r="BS83" s="105"/>
      <c r="BT83" s="31"/>
      <c r="BU83" s="105"/>
      <c r="BV83" s="105"/>
      <c r="BW83" s="101"/>
      <c r="BY83" s="105"/>
    </row>
    <row r="84" spans="1:77" s="29" customFormat="1" x14ac:dyDescent="0.25">
      <c r="A84" s="31"/>
      <c r="C84" s="31"/>
      <c r="D84" s="31"/>
      <c r="E84" s="31"/>
      <c r="T84" s="32"/>
      <c r="AN84" s="31"/>
      <c r="AO84" s="31"/>
      <c r="BA84" s="101"/>
      <c r="BB84" s="101"/>
      <c r="BE84" s="101"/>
      <c r="BF84" s="101"/>
      <c r="BG84" s="101"/>
      <c r="BH84" s="101"/>
      <c r="BI84" s="101"/>
      <c r="BS84" s="105"/>
      <c r="BT84" s="31"/>
      <c r="BU84" s="105"/>
      <c r="BV84" s="105"/>
      <c r="BW84" s="101"/>
      <c r="BY84" s="105"/>
    </row>
    <row r="85" spans="1:77" s="29" customFormat="1" x14ac:dyDescent="0.25">
      <c r="A85" s="31"/>
      <c r="C85" s="31"/>
      <c r="D85" s="31"/>
      <c r="E85" s="31"/>
      <c r="T85" s="32"/>
      <c r="AN85" s="31"/>
      <c r="AO85" s="31"/>
      <c r="BA85" s="101"/>
      <c r="BB85" s="101"/>
      <c r="BE85" s="101"/>
      <c r="BF85" s="101"/>
      <c r="BG85" s="101"/>
      <c r="BH85" s="101"/>
      <c r="BI85" s="101"/>
      <c r="BS85" s="105"/>
      <c r="BT85" s="31"/>
      <c r="BU85" s="105"/>
      <c r="BV85" s="105"/>
      <c r="BW85" s="101"/>
      <c r="BY85" s="105"/>
    </row>
    <row r="86" spans="1:77" s="29" customFormat="1" x14ac:dyDescent="0.25">
      <c r="A86" s="31"/>
      <c r="C86" s="31"/>
      <c r="D86" s="31"/>
      <c r="E86" s="31"/>
      <c r="T86" s="32"/>
      <c r="AN86" s="31"/>
      <c r="AO86" s="31"/>
      <c r="BA86" s="101"/>
      <c r="BB86" s="101"/>
      <c r="BE86" s="101"/>
      <c r="BF86" s="101"/>
      <c r="BG86" s="101"/>
      <c r="BH86" s="101"/>
      <c r="BI86" s="101"/>
      <c r="BS86" s="105"/>
      <c r="BT86" s="31"/>
      <c r="BU86" s="105"/>
      <c r="BV86" s="105"/>
      <c r="BW86" s="101"/>
      <c r="BY86" s="105"/>
    </row>
    <row r="87" spans="1:77" s="29" customFormat="1" x14ac:dyDescent="0.25">
      <c r="A87" s="31"/>
      <c r="C87" s="31"/>
      <c r="D87" s="31"/>
      <c r="E87" s="31"/>
      <c r="T87" s="32"/>
      <c r="AN87" s="31"/>
      <c r="AO87" s="31"/>
      <c r="BA87" s="101"/>
      <c r="BB87" s="101"/>
      <c r="BE87" s="101"/>
      <c r="BF87" s="101"/>
      <c r="BG87" s="101"/>
      <c r="BH87" s="101"/>
      <c r="BI87" s="101"/>
      <c r="BS87" s="105"/>
      <c r="BT87" s="31"/>
      <c r="BU87" s="105"/>
      <c r="BV87" s="105"/>
      <c r="BW87" s="101"/>
      <c r="BY87" s="105"/>
    </row>
    <row r="88" spans="1:77" s="29" customFormat="1" x14ac:dyDescent="0.25">
      <c r="A88" s="31"/>
      <c r="C88" s="31"/>
      <c r="D88" s="31"/>
      <c r="E88" s="31"/>
      <c r="T88" s="32"/>
      <c r="AN88" s="31"/>
      <c r="AO88" s="31"/>
      <c r="BA88" s="101"/>
      <c r="BB88" s="101"/>
      <c r="BE88" s="101"/>
      <c r="BF88" s="101"/>
      <c r="BG88" s="101"/>
      <c r="BH88" s="101"/>
      <c r="BI88" s="101"/>
      <c r="BS88" s="105"/>
      <c r="BT88" s="31"/>
      <c r="BU88" s="105"/>
      <c r="BV88" s="105"/>
      <c r="BW88" s="101"/>
      <c r="BY88" s="105"/>
    </row>
    <row r="89" spans="1:77" s="29" customFormat="1" x14ac:dyDescent="0.25">
      <c r="A89" s="31"/>
      <c r="C89" s="31"/>
      <c r="D89" s="31"/>
      <c r="E89" s="31"/>
      <c r="T89" s="32"/>
      <c r="AN89" s="31"/>
      <c r="AO89" s="31"/>
      <c r="BA89" s="101"/>
      <c r="BB89" s="101"/>
      <c r="BE89" s="101"/>
      <c r="BF89" s="101"/>
      <c r="BG89" s="101"/>
      <c r="BH89" s="101"/>
      <c r="BI89" s="101"/>
      <c r="BS89" s="105"/>
      <c r="BT89" s="31"/>
      <c r="BU89" s="105"/>
      <c r="BV89" s="105"/>
      <c r="BW89" s="101"/>
      <c r="BY89" s="105"/>
    </row>
    <row r="90" spans="1:77" s="29" customFormat="1" x14ac:dyDescent="0.25">
      <c r="A90" s="31"/>
      <c r="C90" s="31"/>
      <c r="D90" s="31"/>
      <c r="E90" s="31"/>
      <c r="T90" s="32"/>
      <c r="AN90" s="31"/>
      <c r="AO90" s="31"/>
      <c r="BA90" s="101"/>
      <c r="BB90" s="101"/>
      <c r="BE90" s="101"/>
      <c r="BF90" s="101"/>
      <c r="BG90" s="101"/>
      <c r="BH90" s="101"/>
      <c r="BI90" s="101"/>
      <c r="BS90" s="105"/>
      <c r="BT90" s="31"/>
      <c r="BU90" s="105"/>
      <c r="BV90" s="105"/>
      <c r="BW90" s="101"/>
      <c r="BY90" s="105"/>
    </row>
    <row r="91" spans="1:77" s="29" customFormat="1" x14ac:dyDescent="0.25">
      <c r="A91" s="31"/>
      <c r="C91" s="31"/>
      <c r="D91" s="31"/>
      <c r="E91" s="31"/>
      <c r="T91" s="32"/>
      <c r="AN91" s="31"/>
      <c r="AO91" s="31"/>
      <c r="BA91" s="101"/>
      <c r="BB91" s="101"/>
      <c r="BE91" s="101"/>
      <c r="BF91" s="101"/>
      <c r="BG91" s="101"/>
      <c r="BH91" s="101"/>
      <c r="BI91" s="101"/>
      <c r="BS91" s="105"/>
      <c r="BT91" s="31"/>
      <c r="BU91" s="105"/>
      <c r="BV91" s="105"/>
      <c r="BW91" s="101"/>
      <c r="BY91" s="105"/>
    </row>
    <row r="92" spans="1:77" s="29" customFormat="1" x14ac:dyDescent="0.25">
      <c r="A92" s="31"/>
      <c r="C92" s="31"/>
      <c r="D92" s="31"/>
      <c r="E92" s="31"/>
      <c r="T92" s="32"/>
      <c r="AN92" s="31"/>
      <c r="AO92" s="31"/>
      <c r="BA92" s="101"/>
      <c r="BB92" s="101"/>
      <c r="BE92" s="101"/>
      <c r="BF92" s="101"/>
      <c r="BG92" s="101"/>
      <c r="BH92" s="101"/>
      <c r="BI92" s="101"/>
      <c r="BS92" s="105"/>
      <c r="BT92" s="31"/>
      <c r="BU92" s="105"/>
      <c r="BV92" s="105"/>
      <c r="BW92" s="101"/>
      <c r="BY92" s="105"/>
    </row>
    <row r="93" spans="1:77" s="29" customFormat="1" x14ac:dyDescent="0.25">
      <c r="A93" s="31"/>
      <c r="C93" s="31"/>
      <c r="D93" s="31"/>
      <c r="E93" s="31"/>
      <c r="T93" s="32"/>
      <c r="AN93" s="31"/>
      <c r="AO93" s="31"/>
      <c r="BA93" s="101"/>
      <c r="BB93" s="101"/>
      <c r="BE93" s="101"/>
      <c r="BF93" s="101"/>
      <c r="BG93" s="101"/>
      <c r="BH93" s="101"/>
      <c r="BI93" s="101"/>
      <c r="BS93" s="105"/>
      <c r="BT93" s="31"/>
      <c r="BU93" s="105"/>
      <c r="BV93" s="105"/>
      <c r="BW93" s="101"/>
      <c r="BY93" s="105"/>
    </row>
    <row r="94" spans="1:77" s="29" customFormat="1" x14ac:dyDescent="0.25">
      <c r="A94" s="31"/>
      <c r="C94" s="31"/>
      <c r="D94" s="31"/>
      <c r="E94" s="31"/>
      <c r="T94" s="32"/>
      <c r="AN94" s="31"/>
      <c r="AO94" s="31"/>
      <c r="BA94" s="101"/>
      <c r="BB94" s="101"/>
      <c r="BE94" s="101"/>
      <c r="BF94" s="101"/>
      <c r="BG94" s="101"/>
      <c r="BH94" s="101"/>
      <c r="BI94" s="101"/>
      <c r="BS94" s="105"/>
      <c r="BT94" s="31"/>
      <c r="BU94" s="105"/>
      <c r="BV94" s="105"/>
      <c r="BW94" s="101"/>
      <c r="BY94" s="105"/>
    </row>
    <row r="95" spans="1:77" s="29" customFormat="1" x14ac:dyDescent="0.25">
      <c r="A95" s="31"/>
      <c r="C95" s="31"/>
      <c r="D95" s="31"/>
      <c r="E95" s="31"/>
      <c r="T95" s="32"/>
      <c r="AN95" s="31"/>
      <c r="AO95" s="31"/>
      <c r="BA95" s="101"/>
      <c r="BB95" s="101"/>
      <c r="BE95" s="101"/>
      <c r="BF95" s="101"/>
      <c r="BG95" s="101"/>
      <c r="BH95" s="101"/>
      <c r="BI95" s="101"/>
      <c r="BS95" s="105"/>
      <c r="BT95" s="31"/>
      <c r="BU95" s="105"/>
      <c r="BV95" s="105"/>
      <c r="BW95" s="101"/>
      <c r="BY95" s="105"/>
    </row>
    <row r="96" spans="1:77" s="29" customFormat="1" x14ac:dyDescent="0.25">
      <c r="A96" s="31"/>
      <c r="C96" s="31"/>
      <c r="D96" s="31"/>
      <c r="E96" s="31"/>
      <c r="T96" s="32"/>
      <c r="AN96" s="31"/>
      <c r="AO96" s="31"/>
      <c r="BA96" s="101"/>
      <c r="BB96" s="101"/>
      <c r="BE96" s="101"/>
      <c r="BF96" s="101"/>
      <c r="BG96" s="101"/>
      <c r="BH96" s="101"/>
      <c r="BI96" s="101"/>
      <c r="BS96" s="105"/>
      <c r="BT96" s="31"/>
      <c r="BU96" s="105"/>
      <c r="BV96" s="105"/>
      <c r="BW96" s="101"/>
      <c r="BY96" s="105"/>
    </row>
    <row r="97" spans="1:77" s="29" customFormat="1" x14ac:dyDescent="0.25">
      <c r="A97" s="31"/>
      <c r="C97" s="31"/>
      <c r="D97" s="31"/>
      <c r="E97" s="31"/>
      <c r="T97" s="32"/>
      <c r="AN97" s="31"/>
      <c r="AO97" s="31"/>
      <c r="BA97" s="101"/>
      <c r="BB97" s="101"/>
      <c r="BE97" s="101"/>
      <c r="BF97" s="101"/>
      <c r="BG97" s="101"/>
      <c r="BH97" s="101"/>
      <c r="BI97" s="101"/>
      <c r="BS97" s="105"/>
      <c r="BT97" s="31"/>
      <c r="BU97" s="105"/>
      <c r="BV97" s="105"/>
      <c r="BW97" s="101"/>
      <c r="BY97" s="105"/>
    </row>
    <row r="98" spans="1:77" s="29" customFormat="1" x14ac:dyDescent="0.25">
      <c r="A98" s="31"/>
      <c r="C98" s="31"/>
      <c r="D98" s="31"/>
      <c r="E98" s="31"/>
      <c r="T98" s="32"/>
      <c r="AN98" s="31"/>
      <c r="AO98" s="31"/>
      <c r="BA98" s="101"/>
      <c r="BB98" s="101"/>
      <c r="BE98" s="101"/>
      <c r="BF98" s="101"/>
      <c r="BG98" s="101"/>
      <c r="BH98" s="101"/>
      <c r="BI98" s="101"/>
      <c r="BS98" s="105"/>
      <c r="BT98" s="31"/>
      <c r="BU98" s="105"/>
      <c r="BV98" s="105"/>
      <c r="BW98" s="101"/>
      <c r="BY98" s="105"/>
    </row>
    <row r="99" spans="1:77" s="29" customFormat="1" x14ac:dyDescent="0.25">
      <c r="A99" s="31"/>
      <c r="C99" s="31"/>
      <c r="D99" s="31"/>
      <c r="E99" s="31"/>
      <c r="T99" s="32"/>
      <c r="AN99" s="31"/>
      <c r="AO99" s="31"/>
      <c r="BA99" s="101"/>
      <c r="BB99" s="101"/>
      <c r="BE99" s="101"/>
      <c r="BF99" s="101"/>
      <c r="BG99" s="101"/>
      <c r="BH99" s="101"/>
      <c r="BI99" s="101"/>
      <c r="BS99" s="105"/>
      <c r="BT99" s="31"/>
      <c r="BU99" s="105"/>
      <c r="BV99" s="105"/>
      <c r="BW99" s="101"/>
      <c r="BY99" s="105"/>
    </row>
    <row r="100" spans="1:77" s="29" customFormat="1" x14ac:dyDescent="0.25">
      <c r="A100" s="31"/>
      <c r="C100" s="31"/>
      <c r="D100" s="31"/>
      <c r="E100" s="31"/>
      <c r="T100" s="32"/>
      <c r="AN100" s="31"/>
      <c r="AO100" s="31"/>
      <c r="BA100" s="101"/>
      <c r="BB100" s="101"/>
      <c r="BE100" s="101"/>
      <c r="BF100" s="101"/>
      <c r="BG100" s="101"/>
      <c r="BH100" s="101"/>
      <c r="BI100" s="101"/>
      <c r="BS100" s="105"/>
      <c r="BT100" s="31"/>
      <c r="BU100" s="105"/>
      <c r="BV100" s="105"/>
      <c r="BW100" s="101"/>
      <c r="BY100" s="105"/>
    </row>
    <row r="101" spans="1:77" s="29" customFormat="1" x14ac:dyDescent="0.25">
      <c r="A101" s="31"/>
      <c r="C101" s="31"/>
      <c r="D101" s="31"/>
      <c r="E101" s="31"/>
      <c r="T101" s="32"/>
      <c r="AN101" s="31"/>
      <c r="AO101" s="31"/>
      <c r="BA101" s="101"/>
      <c r="BB101" s="101"/>
      <c r="BE101" s="101"/>
      <c r="BF101" s="101"/>
      <c r="BG101" s="101"/>
      <c r="BH101" s="101"/>
      <c r="BI101" s="101"/>
      <c r="BS101" s="105"/>
      <c r="BT101" s="31"/>
      <c r="BU101" s="105"/>
      <c r="BV101" s="105"/>
      <c r="BW101" s="101"/>
      <c r="BY101" s="105"/>
    </row>
    <row r="102" spans="1:77" s="29" customFormat="1" x14ac:dyDescent="0.25">
      <c r="A102" s="31"/>
      <c r="C102" s="31"/>
      <c r="D102" s="31"/>
      <c r="E102" s="31"/>
      <c r="T102" s="32"/>
      <c r="AN102" s="31"/>
      <c r="AO102" s="31"/>
      <c r="BA102" s="101"/>
      <c r="BB102" s="101"/>
      <c r="BE102" s="101"/>
      <c r="BF102" s="101"/>
      <c r="BG102" s="101"/>
      <c r="BH102" s="101"/>
      <c r="BI102" s="101"/>
      <c r="BS102" s="105"/>
      <c r="BT102" s="31"/>
      <c r="BU102" s="105"/>
      <c r="BV102" s="105"/>
      <c r="BW102" s="101"/>
      <c r="BY102" s="105"/>
    </row>
    <row r="103" spans="1:77" s="29" customFormat="1" x14ac:dyDescent="0.25">
      <c r="A103" s="31"/>
      <c r="C103" s="31"/>
      <c r="D103" s="31"/>
      <c r="E103" s="31"/>
      <c r="T103" s="32"/>
      <c r="AN103" s="31"/>
      <c r="AO103" s="31"/>
      <c r="BA103" s="101"/>
      <c r="BB103" s="101"/>
      <c r="BE103" s="101"/>
      <c r="BF103" s="101"/>
      <c r="BG103" s="101"/>
      <c r="BH103" s="101"/>
      <c r="BI103" s="101"/>
      <c r="BS103" s="105"/>
      <c r="BT103" s="31"/>
      <c r="BU103" s="105"/>
      <c r="BV103" s="105"/>
      <c r="BW103" s="101"/>
      <c r="BY103" s="105"/>
    </row>
    <row r="104" spans="1:77" s="29" customFormat="1" x14ac:dyDescent="0.25">
      <c r="A104" s="31"/>
      <c r="C104" s="31"/>
      <c r="D104" s="31"/>
      <c r="E104" s="31"/>
      <c r="T104" s="32"/>
      <c r="AN104" s="31"/>
      <c r="AO104" s="31"/>
      <c r="BA104" s="101"/>
      <c r="BB104" s="101"/>
      <c r="BE104" s="101"/>
      <c r="BF104" s="101"/>
      <c r="BG104" s="101"/>
      <c r="BH104" s="101"/>
      <c r="BI104" s="101"/>
      <c r="BS104" s="105"/>
      <c r="BT104" s="31"/>
      <c r="BU104" s="105"/>
      <c r="BV104" s="105"/>
      <c r="BW104" s="101"/>
      <c r="BY104" s="105"/>
    </row>
    <row r="105" spans="1:77" s="29" customFormat="1" x14ac:dyDescent="0.25">
      <c r="A105" s="31"/>
      <c r="C105" s="31"/>
      <c r="D105" s="31"/>
      <c r="E105" s="31"/>
      <c r="T105" s="32"/>
      <c r="AN105" s="31"/>
      <c r="AO105" s="31"/>
      <c r="BA105" s="101"/>
      <c r="BB105" s="101"/>
      <c r="BE105" s="101"/>
      <c r="BF105" s="101"/>
      <c r="BG105" s="101"/>
      <c r="BH105" s="101"/>
      <c r="BI105" s="101"/>
      <c r="BS105" s="105"/>
      <c r="BT105" s="31"/>
      <c r="BU105" s="105"/>
      <c r="BV105" s="105"/>
      <c r="BW105" s="101"/>
      <c r="BY105" s="105"/>
    </row>
    <row r="106" spans="1:77" s="29" customFormat="1" x14ac:dyDescent="0.25">
      <c r="A106" s="31"/>
      <c r="C106" s="31"/>
      <c r="D106" s="31"/>
      <c r="E106" s="31"/>
      <c r="T106" s="32"/>
      <c r="AN106" s="31"/>
      <c r="AO106" s="31"/>
      <c r="BA106" s="101"/>
      <c r="BB106" s="101"/>
      <c r="BE106" s="101"/>
      <c r="BF106" s="101"/>
      <c r="BG106" s="101"/>
      <c r="BH106" s="101"/>
      <c r="BI106" s="101"/>
      <c r="BS106" s="105"/>
      <c r="BT106" s="31"/>
      <c r="BU106" s="105"/>
      <c r="BV106" s="105"/>
      <c r="BW106" s="101"/>
      <c r="BY106" s="105"/>
    </row>
    <row r="107" spans="1:77" s="29" customFormat="1" x14ac:dyDescent="0.25">
      <c r="A107" s="31"/>
      <c r="C107" s="31"/>
      <c r="D107" s="31"/>
      <c r="E107" s="31"/>
      <c r="T107" s="32"/>
      <c r="AN107" s="31"/>
      <c r="AO107" s="31"/>
      <c r="BA107" s="101"/>
      <c r="BB107" s="101"/>
      <c r="BE107" s="101"/>
      <c r="BF107" s="101"/>
      <c r="BG107" s="101"/>
      <c r="BH107" s="101"/>
      <c r="BI107" s="101"/>
      <c r="BS107" s="105"/>
      <c r="BT107" s="31"/>
      <c r="BU107" s="105"/>
      <c r="BV107" s="105"/>
      <c r="BW107" s="101"/>
      <c r="BY107" s="105"/>
    </row>
    <row r="108" spans="1:77" s="29" customFormat="1" x14ac:dyDescent="0.25">
      <c r="A108" s="31"/>
      <c r="C108" s="31"/>
      <c r="D108" s="31"/>
      <c r="E108" s="31"/>
      <c r="T108" s="32"/>
      <c r="AN108" s="31"/>
      <c r="AO108" s="31"/>
      <c r="BA108" s="101"/>
      <c r="BB108" s="101"/>
      <c r="BE108" s="101"/>
      <c r="BF108" s="101"/>
      <c r="BG108" s="101"/>
      <c r="BH108" s="101"/>
      <c r="BI108" s="101"/>
      <c r="BS108" s="105"/>
      <c r="BT108" s="31"/>
      <c r="BU108" s="105"/>
      <c r="BV108" s="105"/>
      <c r="BW108" s="101"/>
      <c r="BY108" s="105"/>
    </row>
    <row r="109" spans="1:77" s="29" customFormat="1" x14ac:dyDescent="0.25">
      <c r="A109" s="31"/>
      <c r="C109" s="31"/>
      <c r="D109" s="31"/>
      <c r="E109" s="31"/>
      <c r="T109" s="32"/>
      <c r="AN109" s="31"/>
      <c r="AO109" s="31"/>
      <c r="BA109" s="101"/>
      <c r="BB109" s="101"/>
      <c r="BE109" s="101"/>
      <c r="BF109" s="101"/>
      <c r="BG109" s="101"/>
      <c r="BH109" s="101"/>
      <c r="BI109" s="101"/>
      <c r="BS109" s="105"/>
      <c r="BT109" s="31"/>
      <c r="BU109" s="105"/>
      <c r="BV109" s="105"/>
      <c r="BW109" s="101"/>
      <c r="BY109" s="105"/>
    </row>
    <row r="110" spans="1:77" s="29" customFormat="1" x14ac:dyDescent="0.25">
      <c r="A110" s="31"/>
      <c r="C110" s="31"/>
      <c r="D110" s="31"/>
      <c r="E110" s="31"/>
      <c r="T110" s="32"/>
      <c r="AN110" s="31"/>
      <c r="AO110" s="31"/>
      <c r="BA110" s="101"/>
      <c r="BB110" s="101"/>
      <c r="BE110" s="101"/>
      <c r="BF110" s="101"/>
      <c r="BG110" s="101"/>
      <c r="BH110" s="101"/>
      <c r="BI110" s="101"/>
      <c r="BS110" s="105"/>
      <c r="BT110" s="31"/>
      <c r="BU110" s="105"/>
      <c r="BV110" s="105"/>
      <c r="BW110" s="101"/>
      <c r="BY110" s="105"/>
    </row>
    <row r="111" spans="1:77" s="29" customFormat="1" x14ac:dyDescent="0.25">
      <c r="A111" s="31"/>
      <c r="C111" s="31"/>
      <c r="D111" s="31"/>
      <c r="E111" s="31"/>
      <c r="T111" s="32"/>
      <c r="AN111" s="31"/>
      <c r="AO111" s="31"/>
      <c r="BA111" s="101"/>
      <c r="BB111" s="101"/>
      <c r="BE111" s="101"/>
      <c r="BF111" s="101"/>
      <c r="BG111" s="101"/>
      <c r="BH111" s="101"/>
      <c r="BI111" s="101"/>
      <c r="BS111" s="105"/>
      <c r="BT111" s="31"/>
      <c r="BU111" s="105"/>
      <c r="BV111" s="105"/>
      <c r="BW111" s="101"/>
      <c r="BY111" s="105"/>
    </row>
    <row r="112" spans="1:77" s="29" customFormat="1" x14ac:dyDescent="0.25">
      <c r="A112" s="31"/>
      <c r="C112" s="31"/>
      <c r="D112" s="31"/>
      <c r="E112" s="31"/>
      <c r="T112" s="32"/>
      <c r="AN112" s="31"/>
      <c r="AO112" s="31"/>
      <c r="BA112" s="101"/>
      <c r="BB112" s="101"/>
      <c r="BE112" s="101"/>
      <c r="BF112" s="101"/>
      <c r="BG112" s="101"/>
      <c r="BH112" s="101"/>
      <c r="BI112" s="101"/>
      <c r="BS112" s="105"/>
      <c r="BT112" s="31"/>
      <c r="BU112" s="105"/>
      <c r="BV112" s="105"/>
      <c r="BW112" s="101"/>
      <c r="BY112" s="105"/>
    </row>
    <row r="113" spans="1:77" s="29" customFormat="1" x14ac:dyDescent="0.25">
      <c r="A113" s="31"/>
      <c r="C113" s="31"/>
      <c r="D113" s="31"/>
      <c r="E113" s="31"/>
      <c r="T113" s="32"/>
      <c r="AN113" s="31"/>
      <c r="AO113" s="31"/>
      <c r="BA113" s="101"/>
      <c r="BB113" s="101"/>
      <c r="BE113" s="101"/>
      <c r="BF113" s="101"/>
      <c r="BG113" s="101"/>
      <c r="BH113" s="101"/>
      <c r="BI113" s="101"/>
      <c r="BS113" s="105"/>
      <c r="BT113" s="31"/>
      <c r="BU113" s="105"/>
      <c r="BV113" s="105"/>
      <c r="BW113" s="101"/>
      <c r="BY113" s="105"/>
    </row>
    <row r="114" spans="1:77" s="29" customFormat="1" x14ac:dyDescent="0.25">
      <c r="A114" s="31"/>
      <c r="C114" s="31"/>
      <c r="D114" s="31"/>
      <c r="E114" s="31"/>
      <c r="T114" s="32"/>
      <c r="AN114" s="31"/>
      <c r="AO114" s="31"/>
      <c r="BA114" s="101"/>
      <c r="BB114" s="101"/>
      <c r="BE114" s="101"/>
      <c r="BF114" s="101"/>
      <c r="BG114" s="101"/>
      <c r="BH114" s="101"/>
      <c r="BI114" s="101"/>
      <c r="BS114" s="105"/>
      <c r="BT114" s="31"/>
      <c r="BU114" s="105"/>
      <c r="BV114" s="105"/>
      <c r="BW114" s="101"/>
      <c r="BY114" s="105"/>
    </row>
    <row r="115" spans="1:77" s="29" customFormat="1" x14ac:dyDescent="0.25">
      <c r="A115" s="31"/>
      <c r="C115" s="31"/>
      <c r="D115" s="31"/>
      <c r="E115" s="31"/>
      <c r="T115" s="32"/>
      <c r="AN115" s="31"/>
      <c r="AO115" s="31"/>
      <c r="BA115" s="101"/>
      <c r="BB115" s="101"/>
      <c r="BE115" s="101"/>
      <c r="BF115" s="101"/>
      <c r="BG115" s="101"/>
      <c r="BH115" s="101"/>
      <c r="BI115" s="101"/>
      <c r="BS115" s="105"/>
      <c r="BT115" s="31"/>
      <c r="BU115" s="105"/>
      <c r="BV115" s="105"/>
      <c r="BW115" s="101"/>
      <c r="BY115" s="105"/>
    </row>
    <row r="116" spans="1:77" s="29" customFormat="1" x14ac:dyDescent="0.25">
      <c r="A116" s="31"/>
      <c r="C116" s="31"/>
      <c r="D116" s="31"/>
      <c r="E116" s="31"/>
      <c r="T116" s="32"/>
      <c r="AN116" s="31"/>
      <c r="AO116" s="31"/>
      <c r="BA116" s="101"/>
      <c r="BB116" s="101"/>
      <c r="BE116" s="101"/>
      <c r="BF116" s="101"/>
      <c r="BG116" s="101"/>
      <c r="BH116" s="101"/>
      <c r="BI116" s="101"/>
      <c r="BS116" s="105"/>
      <c r="BT116" s="31"/>
      <c r="BU116" s="105"/>
      <c r="BV116" s="105"/>
      <c r="BW116" s="101"/>
      <c r="BY116" s="105"/>
    </row>
    <row r="117" spans="1:77" s="29" customFormat="1" x14ac:dyDescent="0.25">
      <c r="A117" s="31"/>
      <c r="C117" s="31"/>
      <c r="D117" s="31"/>
      <c r="E117" s="31"/>
      <c r="T117" s="32"/>
      <c r="AN117" s="31"/>
      <c r="AO117" s="31"/>
      <c r="BA117" s="101"/>
      <c r="BB117" s="101"/>
      <c r="BE117" s="101"/>
      <c r="BF117" s="101"/>
      <c r="BG117" s="101"/>
      <c r="BH117" s="101"/>
      <c r="BI117" s="101"/>
      <c r="BS117" s="105"/>
      <c r="BT117" s="31"/>
      <c r="BU117" s="105"/>
      <c r="BV117" s="105"/>
      <c r="BW117" s="101"/>
      <c r="BY117" s="105"/>
    </row>
    <row r="118" spans="1:77" s="29" customFormat="1" x14ac:dyDescent="0.25">
      <c r="A118" s="31"/>
      <c r="C118" s="31"/>
      <c r="D118" s="31"/>
      <c r="E118" s="31"/>
      <c r="T118" s="32"/>
      <c r="AN118" s="31"/>
      <c r="AO118" s="31"/>
      <c r="BA118" s="101"/>
      <c r="BB118" s="101"/>
      <c r="BE118" s="101"/>
      <c r="BF118" s="101"/>
      <c r="BG118" s="101"/>
      <c r="BH118" s="101"/>
      <c r="BI118" s="101"/>
      <c r="BS118" s="105"/>
      <c r="BT118" s="31"/>
      <c r="BU118" s="105"/>
      <c r="BV118" s="105"/>
      <c r="BW118" s="101"/>
      <c r="BY118" s="105"/>
    </row>
    <row r="119" spans="1:77" s="29" customFormat="1" x14ac:dyDescent="0.25">
      <c r="A119" s="31"/>
      <c r="C119" s="31"/>
      <c r="D119" s="31"/>
      <c r="E119" s="31"/>
      <c r="T119" s="32"/>
      <c r="AN119" s="31"/>
      <c r="AO119" s="31"/>
      <c r="BA119" s="101"/>
      <c r="BB119" s="101"/>
      <c r="BE119" s="101"/>
      <c r="BF119" s="101"/>
      <c r="BG119" s="101"/>
      <c r="BH119" s="101"/>
      <c r="BI119" s="101"/>
      <c r="BS119" s="105"/>
      <c r="BT119" s="31"/>
      <c r="BU119" s="105"/>
      <c r="BV119" s="105"/>
      <c r="BW119" s="101"/>
      <c r="BY119" s="105"/>
    </row>
    <row r="120" spans="1:77" s="29" customFormat="1" x14ac:dyDescent="0.25">
      <c r="A120" s="31"/>
      <c r="C120" s="31"/>
      <c r="D120" s="31"/>
      <c r="E120" s="31"/>
      <c r="T120" s="32"/>
      <c r="AN120" s="31"/>
      <c r="AO120" s="31"/>
      <c r="BA120" s="101"/>
      <c r="BB120" s="101"/>
      <c r="BE120" s="101"/>
      <c r="BF120" s="101"/>
      <c r="BG120" s="101"/>
      <c r="BH120" s="101"/>
      <c r="BI120" s="101"/>
      <c r="BS120" s="105"/>
      <c r="BT120" s="31"/>
      <c r="BU120" s="105"/>
      <c r="BV120" s="105"/>
      <c r="BW120" s="101"/>
      <c r="BY120" s="105"/>
    </row>
    <row r="121" spans="1:77" s="29" customFormat="1" x14ac:dyDescent="0.25">
      <c r="A121" s="31"/>
      <c r="C121" s="31"/>
      <c r="D121" s="31"/>
      <c r="E121" s="31"/>
      <c r="T121" s="32"/>
      <c r="AN121" s="31"/>
      <c r="AO121" s="31"/>
      <c r="BA121" s="101"/>
      <c r="BB121" s="101"/>
      <c r="BE121" s="101"/>
      <c r="BF121" s="101"/>
      <c r="BG121" s="101"/>
      <c r="BH121" s="101"/>
      <c r="BI121" s="101"/>
      <c r="BS121" s="105"/>
      <c r="BT121" s="31"/>
      <c r="BU121" s="105"/>
      <c r="BV121" s="105"/>
      <c r="BW121" s="101"/>
      <c r="BY121" s="105"/>
    </row>
    <row r="122" spans="1:77" s="29" customFormat="1" x14ac:dyDescent="0.25">
      <c r="A122" s="31"/>
      <c r="C122" s="31"/>
      <c r="D122" s="31"/>
      <c r="E122" s="31"/>
      <c r="T122" s="32"/>
      <c r="AN122" s="31"/>
      <c r="AO122" s="31"/>
      <c r="BA122" s="101"/>
      <c r="BB122" s="101"/>
      <c r="BE122" s="101"/>
      <c r="BF122" s="101"/>
      <c r="BG122" s="101"/>
      <c r="BH122" s="101"/>
      <c r="BI122" s="101"/>
      <c r="BS122" s="105"/>
      <c r="BT122" s="31"/>
      <c r="BU122" s="105"/>
      <c r="BV122" s="105"/>
      <c r="BW122" s="101"/>
      <c r="BY122" s="105"/>
    </row>
    <row r="123" spans="1:77" s="29" customFormat="1" x14ac:dyDescent="0.25">
      <c r="A123" s="31"/>
      <c r="C123" s="31"/>
      <c r="D123" s="31"/>
      <c r="E123" s="31"/>
      <c r="T123" s="32"/>
      <c r="AN123" s="31"/>
      <c r="AO123" s="31"/>
      <c r="BA123" s="101"/>
      <c r="BB123" s="101"/>
      <c r="BE123" s="101"/>
      <c r="BF123" s="101"/>
      <c r="BG123" s="101"/>
      <c r="BH123" s="101"/>
      <c r="BI123" s="101"/>
      <c r="BS123" s="105"/>
      <c r="BT123" s="31"/>
      <c r="BU123" s="105"/>
      <c r="BV123" s="105"/>
      <c r="BW123" s="101"/>
      <c r="BY123" s="105"/>
    </row>
    <row r="124" spans="1:77" s="29" customFormat="1" x14ac:dyDescent="0.25">
      <c r="A124" s="31"/>
      <c r="C124" s="31"/>
      <c r="D124" s="31"/>
      <c r="E124" s="31"/>
      <c r="T124" s="32"/>
      <c r="AN124" s="31"/>
      <c r="AO124" s="31"/>
      <c r="BA124" s="101"/>
      <c r="BB124" s="101"/>
      <c r="BE124" s="101"/>
      <c r="BF124" s="101"/>
      <c r="BG124" s="101"/>
      <c r="BH124" s="101"/>
      <c r="BI124" s="101"/>
      <c r="BS124" s="105"/>
      <c r="BT124" s="31"/>
      <c r="BU124" s="105"/>
      <c r="BV124" s="105"/>
      <c r="BW124" s="101"/>
      <c r="BY124" s="105"/>
    </row>
    <row r="125" spans="1:77" s="29" customFormat="1" x14ac:dyDescent="0.25">
      <c r="A125" s="31"/>
      <c r="C125" s="31"/>
      <c r="D125" s="31"/>
      <c r="E125" s="31"/>
      <c r="T125" s="32"/>
      <c r="AN125" s="31"/>
      <c r="AO125" s="31"/>
      <c r="BA125" s="101"/>
      <c r="BB125" s="101"/>
      <c r="BE125" s="101"/>
      <c r="BF125" s="101"/>
      <c r="BG125" s="101"/>
      <c r="BH125" s="101"/>
      <c r="BI125" s="101"/>
      <c r="BS125" s="105"/>
      <c r="BT125" s="31"/>
      <c r="BU125" s="105"/>
      <c r="BV125" s="105"/>
      <c r="BW125" s="101"/>
      <c r="BY125" s="105"/>
    </row>
    <row r="126" spans="1:77" s="29" customFormat="1" x14ac:dyDescent="0.25">
      <c r="A126" s="31"/>
      <c r="C126" s="31"/>
      <c r="D126" s="31"/>
      <c r="E126" s="31"/>
      <c r="T126" s="32"/>
      <c r="AN126" s="31"/>
      <c r="AO126" s="31"/>
      <c r="BA126" s="101"/>
      <c r="BB126" s="101"/>
      <c r="BE126" s="101"/>
      <c r="BF126" s="101"/>
      <c r="BG126" s="101"/>
      <c r="BH126" s="101"/>
      <c r="BI126" s="101"/>
      <c r="BS126" s="105"/>
      <c r="BT126" s="31"/>
      <c r="BU126" s="105"/>
      <c r="BV126" s="105"/>
      <c r="BW126" s="101"/>
      <c r="BY126" s="105"/>
    </row>
    <row r="127" spans="1:77" s="29" customFormat="1" x14ac:dyDescent="0.25">
      <c r="A127" s="31"/>
      <c r="C127" s="31"/>
      <c r="D127" s="31"/>
      <c r="E127" s="31"/>
      <c r="T127" s="32"/>
      <c r="AN127" s="31"/>
      <c r="AO127" s="31"/>
      <c r="BA127" s="101"/>
      <c r="BB127" s="101"/>
      <c r="BE127" s="101"/>
      <c r="BF127" s="101"/>
      <c r="BG127" s="101"/>
      <c r="BH127" s="101"/>
      <c r="BI127" s="101"/>
      <c r="BS127" s="105"/>
      <c r="BT127" s="31"/>
      <c r="BU127" s="105"/>
      <c r="BV127" s="105"/>
      <c r="BW127" s="101"/>
      <c r="BY127" s="105"/>
    </row>
    <row r="128" spans="1:77" s="29" customFormat="1" x14ac:dyDescent="0.25">
      <c r="A128" s="31"/>
      <c r="C128" s="31"/>
      <c r="D128" s="31"/>
      <c r="E128" s="31"/>
      <c r="T128" s="32"/>
      <c r="AN128" s="31"/>
      <c r="AO128" s="31"/>
      <c r="BA128" s="101"/>
      <c r="BB128" s="101"/>
      <c r="BE128" s="101"/>
      <c r="BF128" s="101"/>
      <c r="BG128" s="101"/>
      <c r="BH128" s="101"/>
      <c r="BI128" s="101"/>
      <c r="BS128" s="105"/>
      <c r="BT128" s="31"/>
      <c r="BU128" s="105"/>
      <c r="BV128" s="105"/>
      <c r="BW128" s="101"/>
      <c r="BY128" s="105"/>
    </row>
    <row r="129" spans="1:77" s="29" customFormat="1" x14ac:dyDescent="0.25">
      <c r="A129" s="31"/>
      <c r="C129" s="31"/>
      <c r="D129" s="31"/>
      <c r="E129" s="31"/>
      <c r="T129" s="32"/>
      <c r="AN129" s="31"/>
      <c r="AO129" s="31"/>
      <c r="BA129" s="101"/>
      <c r="BB129" s="101"/>
      <c r="BE129" s="101"/>
      <c r="BF129" s="101"/>
      <c r="BG129" s="101"/>
      <c r="BH129" s="101"/>
      <c r="BI129" s="101"/>
      <c r="BS129" s="105"/>
      <c r="BT129" s="31"/>
      <c r="BU129" s="105"/>
      <c r="BV129" s="105"/>
      <c r="BW129" s="101"/>
      <c r="BY129" s="105"/>
    </row>
    <row r="130" spans="1:77" s="29" customFormat="1" x14ac:dyDescent="0.25">
      <c r="A130" s="31"/>
      <c r="C130" s="31"/>
      <c r="D130" s="31"/>
      <c r="E130" s="31"/>
      <c r="T130" s="32"/>
      <c r="AN130" s="31"/>
      <c r="AO130" s="31"/>
      <c r="BA130" s="101"/>
      <c r="BB130" s="101"/>
      <c r="BE130" s="101"/>
      <c r="BF130" s="101"/>
      <c r="BG130" s="101"/>
      <c r="BH130" s="101"/>
      <c r="BI130" s="101"/>
      <c r="BS130" s="105"/>
      <c r="BT130" s="31"/>
      <c r="BU130" s="105"/>
      <c r="BV130" s="105"/>
      <c r="BW130" s="101"/>
      <c r="BY130" s="105"/>
    </row>
    <row r="131" spans="1:77" s="29" customFormat="1" x14ac:dyDescent="0.25">
      <c r="A131" s="31"/>
      <c r="C131" s="31"/>
      <c r="D131" s="31"/>
      <c r="E131" s="31"/>
      <c r="T131" s="32"/>
      <c r="AN131" s="31"/>
      <c r="AO131" s="31"/>
      <c r="BA131" s="101"/>
      <c r="BB131" s="101"/>
      <c r="BE131" s="101"/>
      <c r="BF131" s="101"/>
      <c r="BG131" s="101"/>
      <c r="BH131" s="101"/>
      <c r="BI131" s="101"/>
      <c r="BS131" s="105"/>
      <c r="BT131" s="31"/>
      <c r="BU131" s="105"/>
      <c r="BV131" s="105"/>
      <c r="BW131" s="101"/>
      <c r="BY131" s="105"/>
    </row>
    <row r="132" spans="1:77" s="29" customFormat="1" x14ac:dyDescent="0.25">
      <c r="A132" s="31"/>
      <c r="C132" s="31"/>
      <c r="D132" s="31"/>
      <c r="E132" s="31"/>
      <c r="T132" s="32"/>
      <c r="AN132" s="31"/>
      <c r="AO132" s="31"/>
      <c r="BA132" s="101"/>
      <c r="BB132" s="101"/>
      <c r="BE132" s="101"/>
      <c r="BF132" s="101"/>
      <c r="BG132" s="101"/>
      <c r="BH132" s="101"/>
      <c r="BI132" s="101"/>
      <c r="BS132" s="105"/>
      <c r="BT132" s="31"/>
      <c r="BU132" s="105"/>
      <c r="BV132" s="105"/>
      <c r="BW132" s="101"/>
      <c r="BY132" s="105"/>
    </row>
    <row r="133" spans="1:77" s="29" customFormat="1" x14ac:dyDescent="0.25">
      <c r="A133" s="31"/>
      <c r="C133" s="31"/>
      <c r="D133" s="31"/>
      <c r="E133" s="31"/>
      <c r="T133" s="32"/>
      <c r="AN133" s="31"/>
      <c r="AO133" s="31"/>
      <c r="BA133" s="101"/>
      <c r="BB133" s="101"/>
      <c r="BE133" s="101"/>
      <c r="BF133" s="101"/>
      <c r="BG133" s="101"/>
      <c r="BH133" s="101"/>
      <c r="BI133" s="101"/>
      <c r="BS133" s="105"/>
      <c r="BT133" s="31"/>
      <c r="BU133" s="105"/>
      <c r="BV133" s="105"/>
      <c r="BW133" s="101"/>
      <c r="BY133" s="105"/>
    </row>
    <row r="134" spans="1:77" s="29" customFormat="1" x14ac:dyDescent="0.25">
      <c r="A134" s="31"/>
      <c r="C134" s="31"/>
      <c r="D134" s="31"/>
      <c r="E134" s="31"/>
      <c r="T134" s="32"/>
      <c r="AN134" s="31"/>
      <c r="AO134" s="31"/>
      <c r="BA134" s="101"/>
      <c r="BB134" s="101"/>
      <c r="BE134" s="101"/>
      <c r="BF134" s="101"/>
      <c r="BG134" s="101"/>
      <c r="BH134" s="101"/>
      <c r="BI134" s="101"/>
      <c r="BS134" s="105"/>
      <c r="BT134" s="31"/>
      <c r="BU134" s="105"/>
      <c r="BV134" s="105"/>
      <c r="BW134" s="101"/>
      <c r="BY134" s="105"/>
    </row>
    <row r="135" spans="1:77" s="29" customFormat="1" x14ac:dyDescent="0.25">
      <c r="A135" s="31"/>
      <c r="C135" s="31"/>
      <c r="D135" s="31"/>
      <c r="E135" s="31"/>
      <c r="T135" s="32"/>
      <c r="AN135" s="31"/>
      <c r="AO135" s="31"/>
      <c r="BA135" s="101"/>
      <c r="BB135" s="101"/>
      <c r="BE135" s="101"/>
      <c r="BF135" s="101"/>
      <c r="BG135" s="101"/>
      <c r="BH135" s="101"/>
      <c r="BI135" s="101"/>
      <c r="BS135" s="105"/>
      <c r="BT135" s="31"/>
      <c r="BU135" s="105"/>
      <c r="BV135" s="105"/>
      <c r="BW135" s="101"/>
      <c r="BY135" s="105"/>
    </row>
    <row r="136" spans="1:77" s="29" customFormat="1" x14ac:dyDescent="0.25">
      <c r="A136" s="31"/>
      <c r="C136" s="31"/>
      <c r="D136" s="31"/>
      <c r="E136" s="31"/>
      <c r="T136" s="32"/>
      <c r="AN136" s="31"/>
      <c r="AO136" s="31"/>
      <c r="BA136" s="101"/>
      <c r="BB136" s="101"/>
      <c r="BE136" s="101"/>
      <c r="BF136" s="101"/>
      <c r="BG136" s="101"/>
      <c r="BH136" s="101"/>
      <c r="BI136" s="101"/>
      <c r="BS136" s="105"/>
      <c r="BT136" s="31"/>
      <c r="BU136" s="105"/>
      <c r="BV136" s="105"/>
      <c r="BW136" s="101"/>
      <c r="BY136" s="105"/>
    </row>
    <row r="137" spans="1:77" s="29" customFormat="1" x14ac:dyDescent="0.25">
      <c r="A137" s="31"/>
      <c r="C137" s="31"/>
      <c r="D137" s="31"/>
      <c r="E137" s="31"/>
      <c r="T137" s="32"/>
      <c r="AN137" s="31"/>
      <c r="AO137" s="31"/>
      <c r="BA137" s="101"/>
      <c r="BB137" s="101"/>
      <c r="BE137" s="101"/>
      <c r="BF137" s="101"/>
      <c r="BG137" s="101"/>
      <c r="BH137" s="101"/>
      <c r="BI137" s="101"/>
      <c r="BS137" s="105"/>
      <c r="BT137" s="31"/>
      <c r="BU137" s="105"/>
      <c r="BV137" s="105"/>
      <c r="BW137" s="101"/>
      <c r="BY137" s="105"/>
    </row>
    <row r="138" spans="1:77" s="29" customFormat="1" x14ac:dyDescent="0.25">
      <c r="A138" s="31"/>
      <c r="C138" s="31"/>
      <c r="D138" s="31"/>
      <c r="E138" s="31"/>
      <c r="T138" s="32"/>
      <c r="AN138" s="31"/>
      <c r="AO138" s="31"/>
      <c r="BA138" s="101"/>
      <c r="BB138" s="101"/>
      <c r="BE138" s="101"/>
      <c r="BF138" s="101"/>
      <c r="BG138" s="101"/>
      <c r="BH138" s="101"/>
      <c r="BI138" s="101"/>
      <c r="BS138" s="105"/>
      <c r="BT138" s="31"/>
      <c r="BU138" s="105"/>
      <c r="BV138" s="105"/>
      <c r="BW138" s="101"/>
      <c r="BY138" s="105"/>
    </row>
    <row r="139" spans="1:77" s="29" customFormat="1" x14ac:dyDescent="0.25">
      <c r="A139" s="31"/>
      <c r="C139" s="31"/>
      <c r="D139" s="31"/>
      <c r="E139" s="31"/>
      <c r="T139" s="32"/>
      <c r="AN139" s="31"/>
      <c r="AO139" s="31"/>
      <c r="BA139" s="101"/>
      <c r="BB139" s="101"/>
      <c r="BE139" s="101"/>
      <c r="BF139" s="101"/>
      <c r="BG139" s="101"/>
      <c r="BH139" s="101"/>
      <c r="BI139" s="101"/>
      <c r="BS139" s="105"/>
      <c r="BT139" s="31"/>
      <c r="BU139" s="105"/>
      <c r="BV139" s="105"/>
      <c r="BW139" s="101"/>
      <c r="BY139" s="105"/>
    </row>
    <row r="140" spans="1:77" s="29" customFormat="1" x14ac:dyDescent="0.25">
      <c r="A140" s="31"/>
      <c r="C140" s="31"/>
      <c r="D140" s="31"/>
      <c r="E140" s="31"/>
      <c r="T140" s="32"/>
      <c r="AN140" s="31"/>
      <c r="AO140" s="31"/>
      <c r="BA140" s="101"/>
      <c r="BB140" s="101"/>
      <c r="BE140" s="101"/>
      <c r="BF140" s="101"/>
      <c r="BG140" s="101"/>
      <c r="BH140" s="101"/>
      <c r="BI140" s="101"/>
      <c r="BS140" s="105"/>
      <c r="BT140" s="31"/>
      <c r="BU140" s="105"/>
      <c r="BV140" s="105"/>
      <c r="BW140" s="101"/>
      <c r="BY140" s="105"/>
    </row>
    <row r="141" spans="1:77" s="29" customFormat="1" x14ac:dyDescent="0.25">
      <c r="A141" s="31"/>
      <c r="C141" s="31"/>
      <c r="D141" s="31"/>
      <c r="E141" s="31"/>
      <c r="T141" s="32"/>
      <c r="AN141" s="31"/>
      <c r="AO141" s="31"/>
      <c r="BA141" s="101"/>
      <c r="BB141" s="101"/>
      <c r="BE141" s="101"/>
      <c r="BF141" s="101"/>
      <c r="BG141" s="101"/>
      <c r="BH141" s="101"/>
      <c r="BI141" s="101"/>
      <c r="BS141" s="105"/>
      <c r="BT141" s="31"/>
      <c r="BU141" s="105"/>
      <c r="BV141" s="105"/>
      <c r="BW141" s="101"/>
      <c r="BY141" s="105"/>
    </row>
    <row r="142" spans="1:77" s="29" customFormat="1" x14ac:dyDescent="0.25">
      <c r="A142" s="31"/>
      <c r="C142" s="31"/>
      <c r="D142" s="31"/>
      <c r="E142" s="31"/>
      <c r="T142" s="32"/>
      <c r="AN142" s="31"/>
      <c r="AO142" s="31"/>
      <c r="BA142" s="101"/>
      <c r="BB142" s="101"/>
      <c r="BE142" s="101"/>
      <c r="BF142" s="101"/>
      <c r="BG142" s="101"/>
      <c r="BH142" s="101"/>
      <c r="BI142" s="101"/>
      <c r="BS142" s="105"/>
      <c r="BT142" s="31"/>
      <c r="BU142" s="105"/>
      <c r="BV142" s="105"/>
      <c r="BW142" s="101"/>
      <c r="BY142" s="105"/>
    </row>
    <row r="143" spans="1:77" s="29" customFormat="1" x14ac:dyDescent="0.25">
      <c r="A143" s="31"/>
      <c r="C143" s="31"/>
      <c r="D143" s="31"/>
      <c r="E143" s="31"/>
      <c r="T143" s="32"/>
      <c r="AN143" s="31"/>
      <c r="AO143" s="31"/>
      <c r="BA143" s="101"/>
      <c r="BB143" s="101"/>
      <c r="BE143" s="101"/>
      <c r="BF143" s="101"/>
      <c r="BG143" s="101"/>
      <c r="BH143" s="101"/>
      <c r="BI143" s="101"/>
      <c r="BS143" s="105"/>
      <c r="BT143" s="31"/>
      <c r="BU143" s="105"/>
      <c r="BV143" s="105"/>
      <c r="BW143" s="101"/>
      <c r="BY143" s="105"/>
    </row>
    <row r="144" spans="1:77" s="29" customFormat="1" x14ac:dyDescent="0.25">
      <c r="A144" s="31"/>
      <c r="C144" s="31"/>
      <c r="D144" s="31"/>
      <c r="E144" s="31"/>
      <c r="T144" s="32"/>
      <c r="AN144" s="31"/>
      <c r="AO144" s="31"/>
      <c r="BA144" s="101"/>
      <c r="BB144" s="101"/>
      <c r="BE144" s="101"/>
      <c r="BF144" s="101"/>
      <c r="BG144" s="101"/>
      <c r="BH144" s="101"/>
      <c r="BI144" s="101"/>
      <c r="BS144" s="105"/>
      <c r="BT144" s="31"/>
      <c r="BU144" s="105"/>
      <c r="BV144" s="105"/>
      <c r="BW144" s="101"/>
      <c r="BY144" s="105"/>
    </row>
    <row r="145" spans="1:77" s="29" customFormat="1" x14ac:dyDescent="0.25">
      <c r="A145" s="31"/>
      <c r="C145" s="31"/>
      <c r="D145" s="31"/>
      <c r="E145" s="31"/>
      <c r="T145" s="32"/>
      <c r="AN145" s="31"/>
      <c r="AO145" s="31"/>
      <c r="BA145" s="101"/>
      <c r="BB145" s="101"/>
      <c r="BE145" s="101"/>
      <c r="BF145" s="101"/>
      <c r="BG145" s="101"/>
      <c r="BH145" s="101"/>
      <c r="BI145" s="101"/>
      <c r="BS145" s="105"/>
      <c r="BT145" s="31"/>
      <c r="BU145" s="105"/>
      <c r="BV145" s="105"/>
      <c r="BW145" s="101"/>
      <c r="BY145" s="105"/>
    </row>
    <row r="146" spans="1:77" s="29" customFormat="1" x14ac:dyDescent="0.25">
      <c r="A146" s="31"/>
      <c r="C146" s="31"/>
      <c r="D146" s="31"/>
      <c r="E146" s="31"/>
      <c r="T146" s="32"/>
      <c r="AN146" s="31"/>
      <c r="AO146" s="31"/>
      <c r="BA146" s="101"/>
      <c r="BB146" s="101"/>
      <c r="BE146" s="101"/>
      <c r="BF146" s="101"/>
      <c r="BG146" s="101"/>
      <c r="BH146" s="101"/>
      <c r="BI146" s="101"/>
      <c r="BS146" s="105"/>
      <c r="BT146" s="31"/>
      <c r="BU146" s="105"/>
      <c r="BV146" s="105"/>
      <c r="BW146" s="101"/>
      <c r="BY146" s="105"/>
    </row>
    <row r="147" spans="1:77" s="29" customFormat="1" x14ac:dyDescent="0.25">
      <c r="A147" s="31"/>
      <c r="C147" s="31"/>
      <c r="D147" s="31"/>
      <c r="E147" s="31"/>
      <c r="T147" s="32"/>
      <c r="AN147" s="31"/>
      <c r="AO147" s="31"/>
      <c r="BA147" s="101"/>
      <c r="BB147" s="101"/>
      <c r="BE147" s="101"/>
      <c r="BF147" s="101"/>
      <c r="BG147" s="101"/>
      <c r="BH147" s="101"/>
      <c r="BI147" s="101"/>
      <c r="BS147" s="105"/>
      <c r="BT147" s="31"/>
      <c r="BU147" s="105"/>
      <c r="BV147" s="105"/>
      <c r="BW147" s="101"/>
      <c r="BY147" s="105"/>
    </row>
    <row r="148" spans="1:77" s="29" customFormat="1" x14ac:dyDescent="0.25">
      <c r="A148" s="31"/>
      <c r="C148" s="31"/>
      <c r="D148" s="31"/>
      <c r="E148" s="31"/>
      <c r="T148" s="32"/>
      <c r="AN148" s="31"/>
      <c r="AO148" s="31"/>
      <c r="BA148" s="101"/>
      <c r="BB148" s="101"/>
      <c r="BE148" s="101"/>
      <c r="BF148" s="101"/>
      <c r="BG148" s="101"/>
      <c r="BH148" s="101"/>
      <c r="BI148" s="101"/>
      <c r="BS148" s="105"/>
      <c r="BT148" s="31"/>
      <c r="BU148" s="105"/>
      <c r="BV148" s="105"/>
      <c r="BW148" s="101"/>
      <c r="BY148" s="105"/>
    </row>
    <row r="149" spans="1:77" s="29" customFormat="1" x14ac:dyDescent="0.25">
      <c r="A149" s="31"/>
      <c r="C149" s="31"/>
      <c r="D149" s="31"/>
      <c r="E149" s="31"/>
      <c r="T149" s="32"/>
      <c r="AN149" s="31"/>
      <c r="AO149" s="31"/>
      <c r="BA149" s="101"/>
      <c r="BB149" s="101"/>
      <c r="BE149" s="101"/>
      <c r="BF149" s="101"/>
      <c r="BG149" s="101"/>
      <c r="BH149" s="101"/>
      <c r="BI149" s="101"/>
      <c r="BS149" s="105"/>
      <c r="BT149" s="31"/>
      <c r="BU149" s="105"/>
      <c r="BV149" s="105"/>
      <c r="BW149" s="101"/>
      <c r="BY149" s="105"/>
    </row>
    <row r="150" spans="1:77" s="29" customFormat="1" x14ac:dyDescent="0.25">
      <c r="A150" s="31"/>
      <c r="C150" s="31"/>
      <c r="D150" s="31"/>
      <c r="E150" s="31"/>
      <c r="T150" s="32"/>
      <c r="AN150" s="31"/>
      <c r="AO150" s="31"/>
      <c r="BA150" s="101"/>
      <c r="BB150" s="101"/>
      <c r="BE150" s="101"/>
      <c r="BF150" s="101"/>
      <c r="BG150" s="101"/>
      <c r="BH150" s="101"/>
      <c r="BI150" s="101"/>
      <c r="BS150" s="105"/>
      <c r="BT150" s="31"/>
      <c r="BU150" s="105"/>
      <c r="BV150" s="105"/>
      <c r="BW150" s="101"/>
      <c r="BY150" s="105"/>
    </row>
    <row r="151" spans="1:77" s="29" customFormat="1" x14ac:dyDescent="0.25">
      <c r="A151" s="31"/>
      <c r="C151" s="31"/>
      <c r="D151" s="31"/>
      <c r="E151" s="31"/>
      <c r="T151" s="32"/>
      <c r="AN151" s="31"/>
      <c r="AO151" s="31"/>
      <c r="BA151" s="101"/>
      <c r="BB151" s="101"/>
      <c r="BE151" s="101"/>
      <c r="BF151" s="101"/>
      <c r="BG151" s="101"/>
      <c r="BH151" s="101"/>
      <c r="BI151" s="101"/>
      <c r="BS151" s="105"/>
      <c r="BT151" s="31"/>
      <c r="BU151" s="105"/>
      <c r="BV151" s="105"/>
      <c r="BW151" s="101"/>
      <c r="BY151" s="105"/>
    </row>
    <row r="152" spans="1:77" s="29" customFormat="1" x14ac:dyDescent="0.25">
      <c r="A152" s="31"/>
      <c r="C152" s="31"/>
      <c r="D152" s="31"/>
      <c r="E152" s="31"/>
      <c r="T152" s="32"/>
      <c r="AN152" s="31"/>
      <c r="AO152" s="31"/>
      <c r="BA152" s="101"/>
      <c r="BB152" s="101"/>
      <c r="BE152" s="101"/>
      <c r="BF152" s="101"/>
      <c r="BG152" s="101"/>
      <c r="BH152" s="101"/>
      <c r="BI152" s="101"/>
      <c r="BS152" s="105"/>
      <c r="BT152" s="31"/>
      <c r="BU152" s="105"/>
      <c r="BV152" s="105"/>
      <c r="BW152" s="101"/>
      <c r="BY152" s="105"/>
    </row>
    <row r="153" spans="1:77" s="29" customFormat="1" x14ac:dyDescent="0.25">
      <c r="A153" s="31"/>
      <c r="C153" s="31"/>
      <c r="D153" s="31"/>
      <c r="E153" s="31"/>
      <c r="T153" s="32"/>
      <c r="AN153" s="31"/>
      <c r="AO153" s="31"/>
      <c r="BA153" s="101"/>
      <c r="BB153" s="101"/>
      <c r="BE153" s="101"/>
      <c r="BF153" s="101"/>
      <c r="BG153" s="101"/>
      <c r="BH153" s="101"/>
      <c r="BI153" s="101"/>
      <c r="BS153" s="105"/>
      <c r="BT153" s="31"/>
      <c r="BU153" s="105"/>
      <c r="BV153" s="105"/>
      <c r="BW153" s="101"/>
      <c r="BY153" s="105"/>
    </row>
    <row r="154" spans="1:77" s="29" customFormat="1" x14ac:dyDescent="0.25">
      <c r="A154" s="31"/>
      <c r="C154" s="31"/>
      <c r="D154" s="31"/>
      <c r="E154" s="31"/>
      <c r="T154" s="32"/>
      <c r="AN154" s="31"/>
      <c r="AO154" s="31"/>
      <c r="BA154" s="101"/>
      <c r="BB154" s="101"/>
      <c r="BE154" s="101"/>
      <c r="BF154" s="101"/>
      <c r="BG154" s="101"/>
      <c r="BH154" s="101"/>
      <c r="BI154" s="101"/>
      <c r="BS154" s="105"/>
      <c r="BT154" s="31"/>
      <c r="BU154" s="105"/>
      <c r="BV154" s="105"/>
      <c r="BW154" s="101"/>
      <c r="BY154" s="105"/>
    </row>
    <row r="155" spans="1:77" s="29" customFormat="1" x14ac:dyDescent="0.25">
      <c r="A155" s="31"/>
      <c r="C155" s="31"/>
      <c r="D155" s="31"/>
      <c r="E155" s="31"/>
      <c r="T155" s="32"/>
      <c r="AN155" s="31"/>
      <c r="AO155" s="31"/>
      <c r="BA155" s="101"/>
      <c r="BB155" s="101"/>
      <c r="BE155" s="101"/>
      <c r="BF155" s="101"/>
      <c r="BG155" s="101"/>
      <c r="BH155" s="101"/>
      <c r="BI155" s="101"/>
      <c r="BS155" s="105"/>
      <c r="BT155" s="31"/>
      <c r="BU155" s="105"/>
      <c r="BV155" s="105"/>
      <c r="BW155" s="101"/>
      <c r="BY155" s="105"/>
    </row>
    <row r="156" spans="1:77" s="29" customFormat="1" x14ac:dyDescent="0.25">
      <c r="A156" s="31"/>
      <c r="C156" s="31"/>
      <c r="D156" s="31"/>
      <c r="E156" s="31"/>
      <c r="T156" s="32"/>
      <c r="AN156" s="31"/>
      <c r="AO156" s="31"/>
      <c r="BA156" s="101"/>
      <c r="BB156" s="101"/>
      <c r="BE156" s="101"/>
      <c r="BF156" s="101"/>
      <c r="BG156" s="101"/>
      <c r="BH156" s="101"/>
      <c r="BI156" s="101"/>
      <c r="BS156" s="105"/>
      <c r="BT156" s="31"/>
      <c r="BU156" s="105"/>
      <c r="BV156" s="105"/>
      <c r="BW156" s="101"/>
      <c r="BY156" s="105"/>
    </row>
    <row r="157" spans="1:77" s="29" customFormat="1" x14ac:dyDescent="0.25">
      <c r="A157" s="31"/>
      <c r="C157" s="31"/>
      <c r="D157" s="31"/>
      <c r="E157" s="31"/>
      <c r="T157" s="32"/>
      <c r="AN157" s="31"/>
      <c r="AO157" s="31"/>
      <c r="BA157" s="101"/>
      <c r="BB157" s="101"/>
      <c r="BE157" s="101"/>
      <c r="BF157" s="101"/>
      <c r="BG157" s="101"/>
      <c r="BH157" s="101"/>
      <c r="BI157" s="101"/>
      <c r="BS157" s="105"/>
      <c r="BT157" s="31"/>
      <c r="BU157" s="105"/>
      <c r="BV157" s="105"/>
      <c r="BW157" s="101"/>
      <c r="BY157" s="105"/>
    </row>
    <row r="158" spans="1:77" s="29" customFormat="1" x14ac:dyDescent="0.25">
      <c r="A158" s="31"/>
      <c r="C158" s="31"/>
      <c r="D158" s="31"/>
      <c r="E158" s="31"/>
      <c r="T158" s="32"/>
      <c r="AN158" s="31"/>
      <c r="AO158" s="31"/>
      <c r="BA158" s="101"/>
      <c r="BB158" s="101"/>
      <c r="BE158" s="101"/>
      <c r="BF158" s="101"/>
      <c r="BG158" s="101"/>
      <c r="BH158" s="101"/>
      <c r="BI158" s="101"/>
      <c r="BS158" s="105"/>
      <c r="BT158" s="31"/>
      <c r="BU158" s="105"/>
      <c r="BV158" s="105"/>
      <c r="BW158" s="101"/>
      <c r="BY158" s="105"/>
    </row>
    <row r="159" spans="1:77" s="29" customFormat="1" x14ac:dyDescent="0.25">
      <c r="A159" s="31"/>
      <c r="C159" s="31"/>
      <c r="D159" s="31"/>
      <c r="E159" s="31"/>
      <c r="T159" s="32"/>
      <c r="AN159" s="31"/>
      <c r="AO159" s="31"/>
      <c r="BA159" s="101"/>
      <c r="BB159" s="101"/>
      <c r="BE159" s="101"/>
      <c r="BF159" s="101"/>
      <c r="BG159" s="101"/>
      <c r="BH159" s="101"/>
      <c r="BI159" s="101"/>
      <c r="BS159" s="105"/>
      <c r="BT159" s="31"/>
      <c r="BU159" s="105"/>
      <c r="BV159" s="105"/>
      <c r="BW159" s="101"/>
      <c r="BY159" s="105"/>
    </row>
    <row r="160" spans="1:77" s="29" customFormat="1" x14ac:dyDescent="0.25">
      <c r="A160" s="31"/>
      <c r="C160" s="31"/>
      <c r="D160" s="31"/>
      <c r="E160" s="31"/>
      <c r="T160" s="32"/>
      <c r="AN160" s="31"/>
      <c r="AO160" s="31"/>
      <c r="BA160" s="101"/>
      <c r="BB160" s="101"/>
      <c r="BE160" s="101"/>
      <c r="BF160" s="101"/>
      <c r="BG160" s="101"/>
      <c r="BH160" s="101"/>
      <c r="BI160" s="101"/>
      <c r="BS160" s="105"/>
      <c r="BT160" s="31"/>
      <c r="BU160" s="105"/>
      <c r="BV160" s="105"/>
      <c r="BW160" s="101"/>
      <c r="BY160" s="105"/>
    </row>
    <row r="161" spans="1:77" s="29" customFormat="1" x14ac:dyDescent="0.25">
      <c r="A161" s="31"/>
      <c r="C161" s="31"/>
      <c r="D161" s="31"/>
      <c r="E161" s="31"/>
      <c r="T161" s="32"/>
      <c r="AN161" s="31"/>
      <c r="AO161" s="31"/>
      <c r="BA161" s="101"/>
      <c r="BB161" s="101"/>
      <c r="BE161" s="101"/>
      <c r="BF161" s="101"/>
      <c r="BG161" s="101"/>
      <c r="BH161" s="101"/>
      <c r="BI161" s="101"/>
      <c r="BS161" s="105"/>
      <c r="BT161" s="31"/>
      <c r="BU161" s="105"/>
      <c r="BV161" s="105"/>
      <c r="BW161" s="101"/>
      <c r="BY161" s="105"/>
    </row>
    <row r="162" spans="1:77" s="29" customFormat="1" x14ac:dyDescent="0.25">
      <c r="A162" s="31"/>
      <c r="C162" s="31"/>
      <c r="D162" s="31"/>
      <c r="E162" s="31"/>
      <c r="T162" s="32"/>
      <c r="AN162" s="31"/>
      <c r="AO162" s="31"/>
      <c r="BA162" s="101"/>
      <c r="BB162" s="101"/>
      <c r="BE162" s="101"/>
      <c r="BF162" s="101"/>
      <c r="BG162" s="101"/>
      <c r="BH162" s="101"/>
      <c r="BI162" s="101"/>
      <c r="BS162" s="105"/>
      <c r="BT162" s="31"/>
      <c r="BU162" s="105"/>
      <c r="BV162" s="105"/>
      <c r="BW162" s="101"/>
      <c r="BY162" s="105"/>
    </row>
    <row r="163" spans="1:77" s="29" customFormat="1" x14ac:dyDescent="0.25">
      <c r="A163" s="31"/>
      <c r="C163" s="31"/>
      <c r="D163" s="31"/>
      <c r="E163" s="31"/>
      <c r="T163" s="32"/>
      <c r="AN163" s="31"/>
      <c r="AO163" s="31"/>
      <c r="BA163" s="101"/>
      <c r="BB163" s="101"/>
      <c r="BE163" s="101"/>
      <c r="BF163" s="101"/>
      <c r="BG163" s="101"/>
      <c r="BH163" s="101"/>
      <c r="BI163" s="101"/>
      <c r="BS163" s="105"/>
      <c r="BT163" s="31"/>
      <c r="BU163" s="105"/>
      <c r="BV163" s="105"/>
      <c r="BW163" s="101"/>
      <c r="BY163" s="105"/>
    </row>
    <row r="164" spans="1:77" s="29" customFormat="1" x14ac:dyDescent="0.25">
      <c r="A164" s="31"/>
      <c r="C164" s="31"/>
      <c r="D164" s="31"/>
      <c r="E164" s="31"/>
      <c r="T164" s="32"/>
      <c r="AN164" s="31"/>
      <c r="AO164" s="31"/>
      <c r="BA164" s="101"/>
      <c r="BB164" s="101"/>
      <c r="BE164" s="101"/>
      <c r="BF164" s="101"/>
      <c r="BG164" s="101"/>
      <c r="BH164" s="101"/>
      <c r="BI164" s="101"/>
      <c r="BS164" s="105"/>
      <c r="BT164" s="31"/>
      <c r="BU164" s="105"/>
      <c r="BV164" s="105"/>
      <c r="BW164" s="101"/>
      <c r="BY164" s="105"/>
    </row>
    <row r="165" spans="1:77" s="29" customFormat="1" x14ac:dyDescent="0.25">
      <c r="A165" s="31"/>
      <c r="C165" s="31"/>
      <c r="D165" s="31"/>
      <c r="E165" s="31"/>
      <c r="T165" s="32"/>
      <c r="AN165" s="31"/>
      <c r="AO165" s="31"/>
      <c r="BA165" s="101"/>
      <c r="BB165" s="101"/>
      <c r="BE165" s="101"/>
      <c r="BF165" s="101"/>
      <c r="BG165" s="101"/>
      <c r="BH165" s="101"/>
      <c r="BI165" s="101"/>
      <c r="BS165" s="105"/>
      <c r="BT165" s="31"/>
      <c r="BU165" s="105"/>
      <c r="BV165" s="105"/>
      <c r="BW165" s="101"/>
      <c r="BY165" s="105"/>
    </row>
    <row r="166" spans="1:77" s="29" customFormat="1" x14ac:dyDescent="0.25">
      <c r="A166" s="31"/>
      <c r="C166" s="31"/>
      <c r="D166" s="31"/>
      <c r="E166" s="31"/>
      <c r="T166" s="32"/>
      <c r="AN166" s="31"/>
      <c r="AO166" s="31"/>
      <c r="BA166" s="101"/>
      <c r="BB166" s="101"/>
      <c r="BE166" s="101"/>
      <c r="BF166" s="101"/>
      <c r="BG166" s="101"/>
      <c r="BH166" s="101"/>
      <c r="BI166" s="101"/>
      <c r="BS166" s="105"/>
      <c r="BT166" s="31"/>
      <c r="BU166" s="105"/>
      <c r="BV166" s="105"/>
      <c r="BW166" s="101"/>
      <c r="BY166" s="105"/>
    </row>
    <row r="167" spans="1:77" s="29" customFormat="1" x14ac:dyDescent="0.25">
      <c r="A167" s="31"/>
      <c r="C167" s="31"/>
      <c r="D167" s="31"/>
      <c r="E167" s="31"/>
      <c r="T167" s="32"/>
      <c r="AN167" s="31"/>
      <c r="AO167" s="31"/>
      <c r="BA167" s="101"/>
      <c r="BB167" s="101"/>
      <c r="BE167" s="101"/>
      <c r="BF167" s="101"/>
      <c r="BG167" s="101"/>
      <c r="BH167" s="101"/>
      <c r="BI167" s="101"/>
      <c r="BS167" s="105"/>
      <c r="BT167" s="31"/>
      <c r="BU167" s="105"/>
      <c r="BV167" s="105"/>
      <c r="BW167" s="101"/>
      <c r="BY167" s="105"/>
    </row>
    <row r="168" spans="1:77" s="29" customFormat="1" x14ac:dyDescent="0.25">
      <c r="A168" s="31"/>
      <c r="C168" s="31"/>
      <c r="D168" s="31"/>
      <c r="E168" s="31"/>
      <c r="T168" s="32"/>
      <c r="AN168" s="31"/>
      <c r="AO168" s="31"/>
      <c r="BA168" s="101"/>
      <c r="BB168" s="101"/>
      <c r="BE168" s="101"/>
      <c r="BF168" s="101"/>
      <c r="BG168" s="101"/>
      <c r="BH168" s="101"/>
      <c r="BI168" s="101"/>
      <c r="BS168" s="105"/>
      <c r="BT168" s="31"/>
      <c r="BU168" s="105"/>
      <c r="BV168" s="105"/>
      <c r="BW168" s="101"/>
      <c r="BY168" s="105"/>
    </row>
    <row r="169" spans="1:77" s="29" customFormat="1" x14ac:dyDescent="0.25">
      <c r="A169" s="31"/>
      <c r="C169" s="31"/>
      <c r="D169" s="31"/>
      <c r="E169" s="31"/>
      <c r="T169" s="32"/>
      <c r="AN169" s="31"/>
      <c r="AO169" s="31"/>
      <c r="BA169" s="101"/>
      <c r="BB169" s="101"/>
      <c r="BE169" s="101"/>
      <c r="BF169" s="101"/>
      <c r="BG169" s="101"/>
      <c r="BH169" s="101"/>
      <c r="BI169" s="101"/>
      <c r="BS169" s="105"/>
      <c r="BT169" s="31"/>
      <c r="BU169" s="105"/>
      <c r="BV169" s="105"/>
      <c r="BW169" s="101"/>
      <c r="BY169" s="105"/>
    </row>
    <row r="170" spans="1:77" s="29" customFormat="1" x14ac:dyDescent="0.25">
      <c r="A170" s="31"/>
      <c r="C170" s="31"/>
      <c r="D170" s="31"/>
      <c r="E170" s="31"/>
      <c r="T170" s="32"/>
      <c r="AN170" s="31"/>
      <c r="AO170" s="31"/>
      <c r="BA170" s="101"/>
      <c r="BB170" s="101"/>
      <c r="BE170" s="101"/>
      <c r="BF170" s="101"/>
      <c r="BG170" s="101"/>
      <c r="BH170" s="101"/>
      <c r="BI170" s="101"/>
      <c r="BS170" s="105"/>
      <c r="BT170" s="31"/>
      <c r="BU170" s="105"/>
      <c r="BV170" s="105"/>
      <c r="BW170" s="101"/>
      <c r="BY170" s="105"/>
    </row>
    <row r="171" spans="1:77" s="29" customFormat="1" x14ac:dyDescent="0.25">
      <c r="A171" s="31"/>
      <c r="C171" s="31"/>
      <c r="D171" s="31"/>
      <c r="E171" s="31"/>
      <c r="T171" s="32"/>
      <c r="AN171" s="31"/>
      <c r="AO171" s="31"/>
      <c r="BA171" s="101"/>
      <c r="BB171" s="101"/>
      <c r="BE171" s="101"/>
      <c r="BF171" s="101"/>
      <c r="BG171" s="101"/>
      <c r="BH171" s="101"/>
      <c r="BI171" s="101"/>
      <c r="BS171" s="105"/>
      <c r="BT171" s="31"/>
      <c r="BU171" s="105"/>
      <c r="BV171" s="105"/>
      <c r="BW171" s="101"/>
      <c r="BY171" s="105"/>
    </row>
    <row r="172" spans="1:77" s="29" customFormat="1" x14ac:dyDescent="0.25">
      <c r="A172" s="31"/>
      <c r="C172" s="31"/>
      <c r="D172" s="31"/>
      <c r="E172" s="31"/>
      <c r="T172" s="32"/>
      <c r="AN172" s="31"/>
      <c r="AO172" s="31"/>
      <c r="BA172" s="101"/>
      <c r="BB172" s="101"/>
      <c r="BE172" s="101"/>
      <c r="BF172" s="101"/>
      <c r="BG172" s="101"/>
      <c r="BH172" s="101"/>
      <c r="BI172" s="101"/>
      <c r="BS172" s="105"/>
      <c r="BT172" s="31"/>
      <c r="BU172" s="105"/>
      <c r="BV172" s="105"/>
      <c r="BW172" s="101"/>
      <c r="BY172" s="105"/>
    </row>
    <row r="173" spans="1:77" s="29" customFormat="1" x14ac:dyDescent="0.25">
      <c r="A173" s="31"/>
      <c r="C173" s="31"/>
      <c r="D173" s="31"/>
      <c r="E173" s="31"/>
      <c r="T173" s="32"/>
      <c r="AN173" s="31"/>
      <c r="AO173" s="31"/>
      <c r="BA173" s="101"/>
      <c r="BB173" s="101"/>
      <c r="BE173" s="101"/>
      <c r="BF173" s="101"/>
      <c r="BG173" s="101"/>
      <c r="BH173" s="101"/>
      <c r="BI173" s="101"/>
      <c r="BS173" s="105"/>
      <c r="BT173" s="31"/>
      <c r="BU173" s="105"/>
      <c r="BV173" s="105"/>
      <c r="BW173" s="101"/>
      <c r="BY173" s="105"/>
    </row>
    <row r="174" spans="1:77" s="29" customFormat="1" x14ac:dyDescent="0.25">
      <c r="A174" s="31"/>
      <c r="C174" s="31"/>
      <c r="D174" s="31"/>
      <c r="E174" s="31"/>
      <c r="T174" s="32"/>
      <c r="AN174" s="31"/>
      <c r="AO174" s="31"/>
      <c r="BA174" s="101"/>
      <c r="BB174" s="101"/>
      <c r="BE174" s="101"/>
      <c r="BF174" s="101"/>
      <c r="BG174" s="101"/>
      <c r="BH174" s="101"/>
      <c r="BI174" s="101"/>
      <c r="BS174" s="105"/>
      <c r="BT174" s="31"/>
      <c r="BU174" s="105"/>
      <c r="BV174" s="105"/>
      <c r="BW174" s="101"/>
      <c r="BY174" s="105"/>
    </row>
    <row r="175" spans="1:77" s="29" customFormat="1" x14ac:dyDescent="0.25">
      <c r="A175" s="31"/>
      <c r="C175" s="31"/>
      <c r="D175" s="31"/>
      <c r="E175" s="31"/>
      <c r="T175" s="32"/>
      <c r="AN175" s="31"/>
      <c r="AO175" s="31"/>
      <c r="BA175" s="101"/>
      <c r="BB175" s="101"/>
      <c r="BE175" s="101"/>
      <c r="BF175" s="101"/>
      <c r="BG175" s="101"/>
      <c r="BH175" s="101"/>
      <c r="BI175" s="101"/>
      <c r="BS175" s="105"/>
      <c r="BT175" s="31"/>
      <c r="BU175" s="105"/>
      <c r="BV175" s="105"/>
      <c r="BW175" s="101"/>
      <c r="BY175" s="105"/>
    </row>
    <row r="176" spans="1:77" s="29" customFormat="1" x14ac:dyDescent="0.25">
      <c r="A176" s="31"/>
      <c r="C176" s="31"/>
      <c r="D176" s="31"/>
      <c r="E176" s="31"/>
      <c r="T176" s="32"/>
      <c r="AN176" s="31"/>
      <c r="AO176" s="31"/>
      <c r="BA176" s="101"/>
      <c r="BB176" s="101"/>
      <c r="BE176" s="101"/>
      <c r="BF176" s="101"/>
      <c r="BG176" s="101"/>
      <c r="BH176" s="101"/>
      <c r="BI176" s="101"/>
      <c r="BS176" s="105"/>
      <c r="BT176" s="31"/>
      <c r="BU176" s="105"/>
      <c r="BV176" s="105"/>
      <c r="BW176" s="101"/>
      <c r="BY176" s="105"/>
    </row>
    <row r="177" spans="1:77" s="29" customFormat="1" x14ac:dyDescent="0.25">
      <c r="A177" s="31"/>
      <c r="C177" s="31"/>
      <c r="D177" s="31"/>
      <c r="E177" s="31"/>
      <c r="T177" s="32"/>
      <c r="AN177" s="31"/>
      <c r="AO177" s="31"/>
      <c r="BA177" s="101"/>
      <c r="BB177" s="101"/>
      <c r="BE177" s="101"/>
      <c r="BF177" s="101"/>
      <c r="BG177" s="101"/>
      <c r="BH177" s="101"/>
      <c r="BI177" s="101"/>
      <c r="BS177" s="105"/>
      <c r="BT177" s="31"/>
      <c r="BU177" s="105"/>
      <c r="BV177" s="105"/>
      <c r="BW177" s="101"/>
      <c r="BY177" s="105"/>
    </row>
    <row r="178" spans="1:77" s="29" customFormat="1" x14ac:dyDescent="0.25">
      <c r="A178" s="31"/>
      <c r="C178" s="31"/>
      <c r="D178" s="31"/>
      <c r="E178" s="31"/>
      <c r="T178" s="32"/>
      <c r="AN178" s="31"/>
      <c r="AO178" s="31"/>
      <c r="BA178" s="101"/>
      <c r="BB178" s="101"/>
      <c r="BE178" s="101"/>
      <c r="BF178" s="101"/>
      <c r="BG178" s="101"/>
      <c r="BH178" s="101"/>
      <c r="BI178" s="101"/>
      <c r="BS178" s="105"/>
      <c r="BT178" s="31"/>
      <c r="BU178" s="105"/>
      <c r="BV178" s="105"/>
      <c r="BW178" s="101"/>
      <c r="BY178" s="105"/>
    </row>
    <row r="179" spans="1:77" s="29" customFormat="1" x14ac:dyDescent="0.25">
      <c r="A179" s="31"/>
      <c r="C179" s="31"/>
      <c r="D179" s="31"/>
      <c r="E179" s="31"/>
      <c r="T179" s="32"/>
      <c r="AN179" s="31"/>
      <c r="AO179" s="31"/>
      <c r="BA179" s="101"/>
      <c r="BB179" s="101"/>
      <c r="BE179" s="101"/>
      <c r="BF179" s="101"/>
      <c r="BG179" s="101"/>
      <c r="BH179" s="101"/>
      <c r="BI179" s="101"/>
      <c r="BS179" s="105"/>
      <c r="BT179" s="31"/>
      <c r="BU179" s="105"/>
      <c r="BV179" s="105"/>
      <c r="BW179" s="101"/>
      <c r="BY179" s="105"/>
    </row>
    <row r="180" spans="1:77" s="29" customFormat="1" x14ac:dyDescent="0.25">
      <c r="A180" s="31"/>
      <c r="C180" s="31"/>
      <c r="D180" s="31"/>
      <c r="E180" s="31"/>
      <c r="T180" s="32"/>
      <c r="AN180" s="31"/>
      <c r="AO180" s="31"/>
      <c r="BA180" s="101"/>
      <c r="BB180" s="101"/>
      <c r="BE180" s="101"/>
      <c r="BF180" s="101"/>
      <c r="BG180" s="101"/>
      <c r="BH180" s="101"/>
      <c r="BI180" s="101"/>
      <c r="BS180" s="105"/>
      <c r="BT180" s="31"/>
      <c r="BU180" s="105"/>
      <c r="BV180" s="105"/>
      <c r="BW180" s="101"/>
      <c r="BY180" s="105"/>
    </row>
    <row r="181" spans="1:77" s="29" customFormat="1" x14ac:dyDescent="0.25">
      <c r="A181" s="31"/>
      <c r="C181" s="31"/>
      <c r="D181" s="31"/>
      <c r="E181" s="31"/>
      <c r="T181" s="32"/>
      <c r="AN181" s="31"/>
      <c r="AO181" s="31"/>
      <c r="BA181" s="101"/>
      <c r="BB181" s="101"/>
      <c r="BE181" s="101"/>
      <c r="BF181" s="101"/>
      <c r="BG181" s="101"/>
      <c r="BH181" s="101"/>
      <c r="BI181" s="101"/>
      <c r="BS181" s="105"/>
      <c r="BT181" s="31"/>
      <c r="BU181" s="105"/>
      <c r="BV181" s="105"/>
      <c r="BW181" s="101"/>
      <c r="BY181" s="105"/>
    </row>
    <row r="182" spans="1:77" s="29" customFormat="1" x14ac:dyDescent="0.25">
      <c r="A182" s="31"/>
      <c r="C182" s="31"/>
      <c r="D182" s="31"/>
      <c r="E182" s="31"/>
      <c r="T182" s="32"/>
      <c r="AN182" s="31"/>
      <c r="AO182" s="31"/>
      <c r="BA182" s="101"/>
      <c r="BB182" s="101"/>
      <c r="BE182" s="101"/>
      <c r="BF182" s="101"/>
      <c r="BG182" s="101"/>
      <c r="BH182" s="101"/>
      <c r="BI182" s="101"/>
      <c r="BS182" s="105"/>
      <c r="BT182" s="31"/>
      <c r="BU182" s="105"/>
      <c r="BV182" s="105"/>
      <c r="BW182" s="101"/>
      <c r="BY182" s="105"/>
    </row>
    <row r="183" spans="1:77" s="29" customFormat="1" x14ac:dyDescent="0.25">
      <c r="A183" s="31"/>
      <c r="C183" s="31"/>
      <c r="D183" s="31"/>
      <c r="E183" s="31"/>
      <c r="T183" s="32"/>
      <c r="AN183" s="31"/>
      <c r="AO183" s="31"/>
      <c r="BA183" s="101"/>
      <c r="BB183" s="101"/>
      <c r="BE183" s="101"/>
      <c r="BF183" s="101"/>
      <c r="BG183" s="101"/>
      <c r="BH183" s="101"/>
      <c r="BI183" s="101"/>
      <c r="BS183" s="105"/>
      <c r="BT183" s="31"/>
      <c r="BU183" s="105"/>
      <c r="BV183" s="105"/>
      <c r="BW183" s="101"/>
      <c r="BY183" s="105"/>
    </row>
    <row r="184" spans="1:77" s="29" customFormat="1" x14ac:dyDescent="0.25">
      <c r="A184" s="31"/>
      <c r="C184" s="31"/>
      <c r="D184" s="31"/>
      <c r="E184" s="31"/>
      <c r="T184" s="32"/>
      <c r="AN184" s="31"/>
      <c r="AO184" s="31"/>
      <c r="BA184" s="101"/>
      <c r="BB184" s="101"/>
      <c r="BE184" s="101"/>
      <c r="BF184" s="101"/>
      <c r="BG184" s="101"/>
      <c r="BH184" s="101"/>
      <c r="BI184" s="101"/>
      <c r="BS184" s="105"/>
      <c r="BT184" s="31"/>
      <c r="BU184" s="105"/>
      <c r="BV184" s="105"/>
      <c r="BW184" s="101"/>
      <c r="BY184" s="105"/>
    </row>
    <row r="185" spans="1:77" s="29" customFormat="1" x14ac:dyDescent="0.25">
      <c r="A185" s="31"/>
      <c r="C185" s="31"/>
      <c r="D185" s="31"/>
      <c r="E185" s="31"/>
      <c r="T185" s="32"/>
      <c r="AN185" s="31"/>
      <c r="AO185" s="31"/>
      <c r="BA185" s="101"/>
      <c r="BB185" s="101"/>
      <c r="BE185" s="101"/>
      <c r="BF185" s="101"/>
      <c r="BG185" s="101"/>
      <c r="BH185" s="101"/>
      <c r="BI185" s="101"/>
      <c r="BS185" s="105"/>
      <c r="BT185" s="31"/>
      <c r="BU185" s="105"/>
      <c r="BV185" s="105"/>
      <c r="BW185" s="101"/>
      <c r="BY185" s="105"/>
    </row>
    <row r="186" spans="1:77" s="29" customFormat="1" x14ac:dyDescent="0.25">
      <c r="A186" s="31"/>
      <c r="C186" s="31"/>
      <c r="D186" s="31"/>
      <c r="E186" s="31"/>
      <c r="T186" s="32"/>
      <c r="AN186" s="31"/>
      <c r="AO186" s="31"/>
      <c r="BA186" s="101"/>
      <c r="BB186" s="101"/>
      <c r="BE186" s="101"/>
      <c r="BF186" s="101"/>
      <c r="BG186" s="101"/>
      <c r="BH186" s="101"/>
      <c r="BI186" s="101"/>
      <c r="BS186" s="105"/>
      <c r="BT186" s="31"/>
      <c r="BU186" s="105"/>
      <c r="BV186" s="105"/>
      <c r="BW186" s="101"/>
      <c r="BY186" s="105"/>
    </row>
    <row r="187" spans="1:77" s="29" customFormat="1" x14ac:dyDescent="0.25">
      <c r="A187" s="31"/>
      <c r="C187" s="31"/>
      <c r="D187" s="31"/>
      <c r="E187" s="31"/>
      <c r="T187" s="32"/>
      <c r="AN187" s="31"/>
      <c r="AO187" s="31"/>
      <c r="BA187" s="101"/>
      <c r="BB187" s="101"/>
      <c r="BE187" s="101"/>
      <c r="BF187" s="101"/>
      <c r="BG187" s="101"/>
      <c r="BH187" s="101"/>
      <c r="BI187" s="101"/>
      <c r="BS187" s="105"/>
      <c r="BT187" s="31"/>
      <c r="BU187" s="105"/>
      <c r="BV187" s="105"/>
      <c r="BW187" s="101"/>
      <c r="BY187" s="105"/>
    </row>
    <row r="188" spans="1:77" s="29" customFormat="1" x14ac:dyDescent="0.25">
      <c r="A188" s="31"/>
      <c r="C188" s="31"/>
      <c r="D188" s="31"/>
      <c r="E188" s="31"/>
      <c r="T188" s="32"/>
      <c r="AN188" s="31"/>
      <c r="AO188" s="31"/>
      <c r="BA188" s="101"/>
      <c r="BB188" s="101"/>
      <c r="BE188" s="101"/>
      <c r="BF188" s="101"/>
      <c r="BG188" s="101"/>
      <c r="BH188" s="101"/>
      <c r="BI188" s="101"/>
      <c r="BS188" s="105"/>
      <c r="BT188" s="31"/>
      <c r="BU188" s="105"/>
      <c r="BV188" s="105"/>
      <c r="BW188" s="101"/>
      <c r="BY188" s="105"/>
    </row>
    <row r="189" spans="1:77" s="29" customFormat="1" x14ac:dyDescent="0.25">
      <c r="A189" s="31"/>
      <c r="C189" s="31"/>
      <c r="D189" s="31"/>
      <c r="E189" s="31"/>
      <c r="T189" s="32"/>
      <c r="AN189" s="31"/>
      <c r="AO189" s="31"/>
      <c r="BA189" s="101"/>
      <c r="BB189" s="101"/>
      <c r="BE189" s="101"/>
      <c r="BF189" s="101"/>
      <c r="BG189" s="101"/>
      <c r="BH189" s="101"/>
      <c r="BI189" s="101"/>
      <c r="BS189" s="105"/>
      <c r="BT189" s="31"/>
      <c r="BU189" s="105"/>
      <c r="BV189" s="105"/>
      <c r="BW189" s="101"/>
      <c r="BY189" s="105"/>
    </row>
    <row r="190" spans="1:77" s="29" customFormat="1" x14ac:dyDescent="0.25">
      <c r="A190" s="31"/>
      <c r="C190" s="31"/>
      <c r="D190" s="31"/>
      <c r="E190" s="31"/>
      <c r="T190" s="32"/>
      <c r="AN190" s="31"/>
      <c r="AO190" s="31"/>
      <c r="BA190" s="101"/>
      <c r="BB190" s="101"/>
      <c r="BE190" s="101"/>
      <c r="BF190" s="101"/>
      <c r="BG190" s="101"/>
      <c r="BH190" s="101"/>
      <c r="BI190" s="101"/>
      <c r="BS190" s="105"/>
      <c r="BT190" s="31"/>
      <c r="BU190" s="105"/>
      <c r="BV190" s="105"/>
      <c r="BW190" s="101"/>
      <c r="BY190" s="105"/>
    </row>
    <row r="191" spans="1:77" s="29" customFormat="1" x14ac:dyDescent="0.25">
      <c r="A191" s="31"/>
      <c r="C191" s="31"/>
      <c r="D191" s="31"/>
      <c r="E191" s="31"/>
      <c r="T191" s="32"/>
      <c r="AN191" s="31"/>
      <c r="AO191" s="31"/>
      <c r="BA191" s="101"/>
      <c r="BB191" s="101"/>
      <c r="BE191" s="101"/>
      <c r="BF191" s="101"/>
      <c r="BG191" s="101"/>
      <c r="BH191" s="101"/>
      <c r="BI191" s="101"/>
      <c r="BS191" s="105"/>
      <c r="BT191" s="31"/>
      <c r="BU191" s="105"/>
      <c r="BV191" s="105"/>
      <c r="BW191" s="101"/>
      <c r="BY191" s="105"/>
    </row>
    <row r="192" spans="1:77" s="29" customFormat="1" x14ac:dyDescent="0.25">
      <c r="A192" s="31"/>
      <c r="C192" s="31"/>
      <c r="D192" s="31"/>
      <c r="E192" s="31"/>
      <c r="T192" s="32"/>
      <c r="AN192" s="31"/>
      <c r="AO192" s="31"/>
      <c r="BA192" s="101"/>
      <c r="BB192" s="101"/>
      <c r="BE192" s="101"/>
      <c r="BF192" s="101"/>
      <c r="BG192" s="101"/>
      <c r="BH192" s="101"/>
      <c r="BI192" s="101"/>
      <c r="BS192" s="105"/>
      <c r="BT192" s="31"/>
      <c r="BU192" s="105"/>
      <c r="BV192" s="105"/>
      <c r="BW192" s="101"/>
      <c r="BY192" s="105"/>
    </row>
    <row r="193" spans="1:77" s="29" customFormat="1" x14ac:dyDescent="0.25">
      <c r="A193" s="31"/>
      <c r="C193" s="31"/>
      <c r="D193" s="31"/>
      <c r="E193" s="31"/>
      <c r="T193" s="32"/>
      <c r="AN193" s="31"/>
      <c r="AO193" s="31"/>
      <c r="BA193" s="101"/>
      <c r="BB193" s="101"/>
      <c r="BE193" s="101"/>
      <c r="BF193" s="101"/>
      <c r="BG193" s="101"/>
      <c r="BH193" s="101"/>
      <c r="BI193" s="101"/>
      <c r="BS193" s="105"/>
      <c r="BT193" s="31"/>
      <c r="BU193" s="105"/>
      <c r="BV193" s="105"/>
      <c r="BW193" s="101"/>
      <c r="BY193" s="105"/>
    </row>
    <row r="194" spans="1:77" s="29" customFormat="1" x14ac:dyDescent="0.25">
      <c r="A194" s="31"/>
      <c r="C194" s="31"/>
      <c r="D194" s="31"/>
      <c r="E194" s="31"/>
      <c r="T194" s="32"/>
      <c r="AN194" s="31"/>
      <c r="AO194" s="31"/>
      <c r="BA194" s="101"/>
      <c r="BB194" s="101"/>
      <c r="BE194" s="101"/>
      <c r="BF194" s="101"/>
      <c r="BG194" s="101"/>
      <c r="BH194" s="101"/>
      <c r="BI194" s="101"/>
      <c r="BS194" s="105"/>
      <c r="BT194" s="31"/>
      <c r="BU194" s="105"/>
      <c r="BV194" s="105"/>
      <c r="BW194" s="101"/>
      <c r="BY194" s="105"/>
    </row>
    <row r="195" spans="1:77" s="29" customFormat="1" x14ac:dyDescent="0.25">
      <c r="A195" s="31"/>
      <c r="C195" s="31"/>
      <c r="D195" s="31"/>
      <c r="E195" s="31"/>
      <c r="T195" s="32"/>
      <c r="AN195" s="31"/>
      <c r="AO195" s="31"/>
      <c r="BA195" s="101"/>
      <c r="BB195" s="101"/>
      <c r="BE195" s="101"/>
      <c r="BF195" s="101"/>
      <c r="BG195" s="101"/>
      <c r="BH195" s="101"/>
      <c r="BI195" s="101"/>
      <c r="BS195" s="105"/>
      <c r="BT195" s="31"/>
      <c r="BU195" s="105"/>
      <c r="BV195" s="105"/>
      <c r="BW195" s="101"/>
      <c r="BY195" s="105"/>
    </row>
    <row r="196" spans="1:77" s="29" customFormat="1" x14ac:dyDescent="0.25">
      <c r="A196" s="31"/>
      <c r="C196" s="31"/>
      <c r="D196" s="31"/>
      <c r="E196" s="31"/>
      <c r="T196" s="32"/>
      <c r="AN196" s="31"/>
      <c r="AO196" s="31"/>
      <c r="BA196" s="101"/>
      <c r="BB196" s="101"/>
      <c r="BE196" s="101"/>
      <c r="BF196" s="101"/>
      <c r="BG196" s="101"/>
      <c r="BH196" s="101"/>
      <c r="BI196" s="101"/>
      <c r="BS196" s="105"/>
      <c r="BT196" s="31"/>
      <c r="BU196" s="105"/>
      <c r="BV196" s="105"/>
      <c r="BW196" s="101"/>
      <c r="BY196" s="105"/>
    </row>
    <row r="197" spans="1:77" s="29" customFormat="1" x14ac:dyDescent="0.25">
      <c r="A197" s="31"/>
      <c r="C197" s="31"/>
      <c r="D197" s="31"/>
      <c r="E197" s="31"/>
      <c r="T197" s="32"/>
      <c r="AN197" s="31"/>
      <c r="AO197" s="31"/>
      <c r="BA197" s="101"/>
      <c r="BB197" s="101"/>
      <c r="BE197" s="101"/>
      <c r="BF197" s="101"/>
      <c r="BG197" s="101"/>
      <c r="BH197" s="101"/>
      <c r="BI197" s="101"/>
      <c r="BS197" s="105"/>
      <c r="BT197" s="31"/>
      <c r="BU197" s="105"/>
      <c r="BV197" s="105"/>
      <c r="BW197" s="101"/>
      <c r="BY197" s="105"/>
    </row>
    <row r="198" spans="1:77" s="29" customFormat="1" x14ac:dyDescent="0.25">
      <c r="A198" s="31"/>
      <c r="C198" s="31"/>
      <c r="D198" s="31"/>
      <c r="E198" s="31"/>
      <c r="T198" s="32"/>
      <c r="AN198" s="31"/>
      <c r="AO198" s="31"/>
      <c r="BA198" s="101"/>
      <c r="BB198" s="101"/>
      <c r="BE198" s="101"/>
      <c r="BF198" s="101"/>
      <c r="BG198" s="101"/>
      <c r="BH198" s="101"/>
      <c r="BI198" s="101"/>
      <c r="BS198" s="105"/>
      <c r="BT198" s="31"/>
      <c r="BU198" s="105"/>
      <c r="BV198" s="105"/>
      <c r="BW198" s="101"/>
      <c r="BY198" s="105"/>
    </row>
    <row r="199" spans="1:77" s="29" customFormat="1" x14ac:dyDescent="0.25">
      <c r="A199" s="31"/>
      <c r="C199" s="31"/>
      <c r="D199" s="31"/>
      <c r="E199" s="31"/>
      <c r="T199" s="32"/>
      <c r="AN199" s="31"/>
      <c r="AO199" s="31"/>
      <c r="BA199" s="101"/>
      <c r="BB199" s="101"/>
      <c r="BE199" s="101"/>
      <c r="BF199" s="101"/>
      <c r="BG199" s="101"/>
      <c r="BH199" s="101"/>
      <c r="BI199" s="101"/>
      <c r="BS199" s="105"/>
      <c r="BT199" s="31"/>
      <c r="BU199" s="105"/>
      <c r="BV199" s="105"/>
      <c r="BW199" s="101"/>
      <c r="BY199" s="105"/>
    </row>
    <row r="200" spans="1:77" s="29" customFormat="1" x14ac:dyDescent="0.25">
      <c r="A200" s="31"/>
      <c r="C200" s="31"/>
      <c r="D200" s="31"/>
      <c r="E200" s="31"/>
      <c r="T200" s="32"/>
      <c r="AN200" s="31"/>
      <c r="AO200" s="31"/>
      <c r="BA200" s="101"/>
      <c r="BB200" s="101"/>
      <c r="BE200" s="101"/>
      <c r="BF200" s="101"/>
      <c r="BG200" s="101"/>
      <c r="BH200" s="101"/>
      <c r="BI200" s="101"/>
      <c r="BS200" s="105"/>
      <c r="BT200" s="31"/>
      <c r="BU200" s="105"/>
      <c r="BV200" s="105"/>
      <c r="BW200" s="101"/>
      <c r="BY200" s="105"/>
    </row>
    <row r="201" spans="1:77" s="29" customFormat="1" x14ac:dyDescent="0.25">
      <c r="A201" s="31"/>
      <c r="C201" s="31"/>
      <c r="D201" s="31"/>
      <c r="E201" s="31"/>
      <c r="T201" s="32"/>
      <c r="AN201" s="31"/>
      <c r="AO201" s="31"/>
      <c r="BA201" s="101"/>
      <c r="BB201" s="101"/>
      <c r="BE201" s="101"/>
      <c r="BF201" s="101"/>
      <c r="BG201" s="101"/>
      <c r="BH201" s="101"/>
      <c r="BI201" s="101"/>
      <c r="BS201" s="105"/>
      <c r="BT201" s="31"/>
      <c r="BU201" s="105"/>
      <c r="BV201" s="105"/>
      <c r="BW201" s="101"/>
      <c r="BY201" s="105"/>
    </row>
    <row r="202" spans="1:77" s="29" customFormat="1" x14ac:dyDescent="0.25">
      <c r="A202" s="31"/>
      <c r="C202" s="31"/>
      <c r="D202" s="31"/>
      <c r="E202" s="31"/>
      <c r="T202" s="32"/>
      <c r="AN202" s="31"/>
      <c r="AO202" s="31"/>
      <c r="BA202" s="101"/>
      <c r="BB202" s="101"/>
      <c r="BE202" s="101"/>
      <c r="BF202" s="101"/>
      <c r="BG202" s="101"/>
      <c r="BH202" s="101"/>
      <c r="BI202" s="101"/>
      <c r="BS202" s="105"/>
      <c r="BT202" s="31"/>
      <c r="BU202" s="105"/>
      <c r="BV202" s="105"/>
      <c r="BW202" s="101"/>
      <c r="BY202" s="105"/>
    </row>
    <row r="203" spans="1:77" s="29" customFormat="1" x14ac:dyDescent="0.25">
      <c r="A203" s="31"/>
      <c r="C203" s="31"/>
      <c r="D203" s="31"/>
      <c r="E203" s="31"/>
      <c r="T203" s="32"/>
      <c r="AN203" s="31"/>
      <c r="AO203" s="31"/>
      <c r="BA203" s="101"/>
      <c r="BB203" s="101"/>
      <c r="BE203" s="101"/>
      <c r="BF203" s="101"/>
      <c r="BG203" s="101"/>
      <c r="BH203" s="101"/>
      <c r="BI203" s="101"/>
      <c r="BS203" s="105"/>
      <c r="BT203" s="31"/>
      <c r="BU203" s="105"/>
      <c r="BV203" s="105"/>
      <c r="BW203" s="101"/>
      <c r="BY203" s="105"/>
    </row>
    <row r="204" spans="1:77" s="29" customFormat="1" x14ac:dyDescent="0.25">
      <c r="A204" s="31"/>
      <c r="C204" s="31"/>
      <c r="D204" s="31"/>
      <c r="E204" s="31"/>
      <c r="T204" s="32"/>
      <c r="AN204" s="31"/>
      <c r="AO204" s="31"/>
      <c r="BA204" s="101"/>
      <c r="BB204" s="101"/>
      <c r="BE204" s="101"/>
      <c r="BF204" s="101"/>
      <c r="BG204" s="101"/>
      <c r="BH204" s="101"/>
      <c r="BI204" s="101"/>
      <c r="BS204" s="105"/>
      <c r="BT204" s="31"/>
      <c r="BU204" s="105"/>
      <c r="BV204" s="105"/>
      <c r="BW204" s="101"/>
      <c r="BY204" s="105"/>
    </row>
    <row r="205" spans="1:77" s="29" customFormat="1" x14ac:dyDescent="0.25">
      <c r="A205" s="31"/>
      <c r="C205" s="31"/>
      <c r="D205" s="31"/>
      <c r="E205" s="31"/>
      <c r="T205" s="32"/>
      <c r="AN205" s="31"/>
      <c r="AO205" s="31"/>
      <c r="BA205" s="101"/>
      <c r="BB205" s="101"/>
      <c r="BE205" s="101"/>
      <c r="BF205" s="101"/>
      <c r="BG205" s="101"/>
      <c r="BH205" s="101"/>
      <c r="BI205" s="101"/>
      <c r="BS205" s="105"/>
      <c r="BT205" s="31"/>
      <c r="BU205" s="105"/>
      <c r="BV205" s="105"/>
      <c r="BW205" s="101"/>
      <c r="BY205" s="105"/>
    </row>
    <row r="206" spans="1:77" s="29" customFormat="1" x14ac:dyDescent="0.25">
      <c r="A206" s="31"/>
      <c r="C206" s="31"/>
      <c r="D206" s="31"/>
      <c r="E206" s="31"/>
      <c r="T206" s="32"/>
      <c r="AN206" s="31"/>
      <c r="AO206" s="31"/>
      <c r="BA206" s="101"/>
      <c r="BB206" s="101"/>
      <c r="BE206" s="101"/>
      <c r="BF206" s="101"/>
      <c r="BG206" s="101"/>
      <c r="BH206" s="101"/>
      <c r="BI206" s="101"/>
      <c r="BS206" s="105"/>
      <c r="BT206" s="31"/>
      <c r="BU206" s="105"/>
      <c r="BV206" s="105"/>
      <c r="BW206" s="101"/>
      <c r="BY206" s="105"/>
    </row>
    <row r="207" spans="1:77" s="29" customFormat="1" x14ac:dyDescent="0.25">
      <c r="A207" s="31"/>
      <c r="C207" s="31"/>
      <c r="D207" s="31"/>
      <c r="E207" s="31"/>
      <c r="T207" s="32"/>
      <c r="AN207" s="31"/>
      <c r="AO207" s="31"/>
      <c r="BA207" s="101"/>
      <c r="BB207" s="101"/>
      <c r="BE207" s="101"/>
      <c r="BF207" s="101"/>
      <c r="BG207" s="101"/>
      <c r="BH207" s="101"/>
      <c r="BI207" s="101"/>
      <c r="BS207" s="105"/>
      <c r="BT207" s="31"/>
      <c r="BU207" s="105"/>
      <c r="BV207" s="105"/>
      <c r="BW207" s="101"/>
      <c r="BY207" s="105"/>
    </row>
    <row r="208" spans="1:77" s="29" customFormat="1" x14ac:dyDescent="0.25">
      <c r="A208" s="31"/>
      <c r="C208" s="31"/>
      <c r="D208" s="31"/>
      <c r="E208" s="31"/>
      <c r="T208" s="32"/>
      <c r="AN208" s="31"/>
      <c r="AO208" s="31"/>
      <c r="BA208" s="101"/>
      <c r="BB208" s="101"/>
      <c r="BE208" s="101"/>
      <c r="BF208" s="101"/>
      <c r="BG208" s="101"/>
      <c r="BH208" s="101"/>
      <c r="BI208" s="101"/>
      <c r="BS208" s="105"/>
      <c r="BT208" s="31"/>
      <c r="BU208" s="105"/>
      <c r="BV208" s="105"/>
      <c r="BW208" s="101"/>
      <c r="BY208" s="105"/>
    </row>
    <row r="209" spans="1:77" s="29" customFormat="1" x14ac:dyDescent="0.25">
      <c r="A209" s="31"/>
      <c r="C209" s="31"/>
      <c r="D209" s="31"/>
      <c r="E209" s="31"/>
      <c r="T209" s="32"/>
      <c r="AN209" s="31"/>
      <c r="AO209" s="31"/>
      <c r="BA209" s="101"/>
      <c r="BB209" s="101"/>
      <c r="BE209" s="101"/>
      <c r="BF209" s="101"/>
      <c r="BG209" s="101"/>
      <c r="BH209" s="101"/>
      <c r="BI209" s="101"/>
      <c r="BS209" s="105"/>
      <c r="BT209" s="31"/>
      <c r="BU209" s="105"/>
      <c r="BV209" s="105"/>
      <c r="BW209" s="101"/>
      <c r="BY209" s="105"/>
    </row>
    <row r="210" spans="1:77" s="29" customFormat="1" x14ac:dyDescent="0.25">
      <c r="A210" s="31"/>
      <c r="C210" s="31"/>
      <c r="D210" s="31"/>
      <c r="E210" s="31"/>
      <c r="T210" s="32"/>
      <c r="AN210" s="31"/>
      <c r="AO210" s="31"/>
      <c r="BA210" s="101"/>
      <c r="BB210" s="101"/>
      <c r="BE210" s="101"/>
      <c r="BF210" s="101"/>
      <c r="BG210" s="101"/>
      <c r="BH210" s="101"/>
      <c r="BI210" s="101"/>
      <c r="BS210" s="105"/>
      <c r="BT210" s="31"/>
      <c r="BU210" s="105"/>
      <c r="BV210" s="105"/>
      <c r="BW210" s="101"/>
      <c r="BY210" s="105"/>
    </row>
    <row r="211" spans="1:77" s="29" customFormat="1" x14ac:dyDescent="0.25">
      <c r="A211" s="31"/>
      <c r="C211" s="31"/>
      <c r="D211" s="31"/>
      <c r="E211" s="31"/>
      <c r="T211" s="32"/>
      <c r="AN211" s="31"/>
      <c r="AO211" s="31"/>
      <c r="BA211" s="101"/>
      <c r="BB211" s="101"/>
      <c r="BE211" s="101"/>
      <c r="BF211" s="101"/>
      <c r="BG211" s="101"/>
      <c r="BH211" s="101"/>
      <c r="BI211" s="101"/>
      <c r="BS211" s="105"/>
      <c r="BT211" s="31"/>
      <c r="BU211" s="105"/>
      <c r="BV211" s="105"/>
      <c r="BW211" s="101"/>
      <c r="BY211" s="105"/>
    </row>
    <row r="212" spans="1:77" s="29" customFormat="1" x14ac:dyDescent="0.25">
      <c r="A212" s="31"/>
      <c r="C212" s="31"/>
      <c r="D212" s="31"/>
      <c r="E212" s="31"/>
      <c r="T212" s="32"/>
      <c r="AN212" s="31"/>
      <c r="AO212" s="31"/>
      <c r="BA212" s="101"/>
      <c r="BB212" s="101"/>
      <c r="BE212" s="101"/>
      <c r="BF212" s="101"/>
      <c r="BG212" s="101"/>
      <c r="BH212" s="101"/>
      <c r="BI212" s="101"/>
      <c r="BS212" s="105"/>
      <c r="BT212" s="31"/>
      <c r="BU212" s="105"/>
      <c r="BV212" s="105"/>
      <c r="BW212" s="101"/>
      <c r="BY212" s="105"/>
    </row>
    <row r="213" spans="1:77" s="29" customFormat="1" x14ac:dyDescent="0.25">
      <c r="A213" s="31"/>
      <c r="C213" s="31"/>
      <c r="D213" s="31"/>
      <c r="E213" s="31"/>
      <c r="T213" s="32"/>
      <c r="AN213" s="31"/>
      <c r="AO213" s="31"/>
      <c r="BA213" s="101"/>
      <c r="BB213" s="101"/>
      <c r="BE213" s="101"/>
      <c r="BF213" s="101"/>
      <c r="BG213" s="101"/>
      <c r="BH213" s="101"/>
      <c r="BI213" s="101"/>
      <c r="BS213" s="105"/>
      <c r="BT213" s="31"/>
      <c r="BU213" s="105"/>
      <c r="BV213" s="105"/>
      <c r="BW213" s="101"/>
      <c r="BY213" s="105"/>
    </row>
    <row r="214" spans="1:77" s="29" customFormat="1" x14ac:dyDescent="0.25">
      <c r="A214" s="31"/>
      <c r="C214" s="31"/>
      <c r="D214" s="31"/>
      <c r="E214" s="31"/>
      <c r="T214" s="32"/>
      <c r="AN214" s="31"/>
      <c r="AO214" s="31"/>
      <c r="BA214" s="101"/>
      <c r="BB214" s="101"/>
      <c r="BE214" s="101"/>
      <c r="BF214" s="101"/>
      <c r="BG214" s="101"/>
      <c r="BH214" s="101"/>
      <c r="BI214" s="101"/>
      <c r="BS214" s="105"/>
      <c r="BT214" s="31"/>
      <c r="BU214" s="105"/>
      <c r="BV214" s="105"/>
      <c r="BW214" s="101"/>
      <c r="BY214" s="105"/>
    </row>
    <row r="215" spans="1:77" s="29" customFormat="1" x14ac:dyDescent="0.25">
      <c r="A215" s="31"/>
      <c r="C215" s="31"/>
      <c r="D215" s="31"/>
      <c r="E215" s="31"/>
      <c r="T215" s="32"/>
      <c r="AN215" s="31"/>
      <c r="AO215" s="31"/>
      <c r="BA215" s="101"/>
      <c r="BB215" s="101"/>
      <c r="BE215" s="101"/>
      <c r="BF215" s="101"/>
      <c r="BG215" s="101"/>
      <c r="BH215" s="101"/>
      <c r="BI215" s="101"/>
      <c r="BS215" s="105"/>
      <c r="BT215" s="31"/>
      <c r="BU215" s="105"/>
      <c r="BV215" s="105"/>
      <c r="BW215" s="101"/>
      <c r="BY215" s="105"/>
    </row>
    <row r="216" spans="1:77" s="29" customFormat="1" x14ac:dyDescent="0.25">
      <c r="A216" s="31"/>
      <c r="C216" s="31"/>
      <c r="D216" s="31"/>
      <c r="E216" s="31"/>
      <c r="T216" s="32"/>
      <c r="AN216" s="31"/>
      <c r="AO216" s="31"/>
      <c r="BA216" s="101"/>
      <c r="BB216" s="101"/>
      <c r="BE216" s="101"/>
      <c r="BF216" s="101"/>
      <c r="BG216" s="101"/>
      <c r="BH216" s="101"/>
      <c r="BI216" s="101"/>
      <c r="BS216" s="105"/>
      <c r="BT216" s="31"/>
      <c r="BU216" s="105"/>
      <c r="BV216" s="105"/>
      <c r="BW216" s="101"/>
      <c r="BY216" s="105"/>
    </row>
    <row r="217" spans="1:77" s="29" customFormat="1" x14ac:dyDescent="0.25">
      <c r="A217" s="31"/>
      <c r="C217" s="31"/>
      <c r="D217" s="31"/>
      <c r="E217" s="31"/>
      <c r="T217" s="32"/>
      <c r="AN217" s="31"/>
      <c r="AO217" s="31"/>
      <c r="BA217" s="101"/>
      <c r="BB217" s="101"/>
      <c r="BE217" s="101"/>
      <c r="BF217" s="101"/>
      <c r="BG217" s="101"/>
      <c r="BH217" s="101"/>
      <c r="BI217" s="101"/>
      <c r="BS217" s="105"/>
      <c r="BT217" s="31"/>
      <c r="BU217" s="105"/>
      <c r="BV217" s="105"/>
      <c r="BW217" s="101"/>
      <c r="BY217" s="105"/>
    </row>
    <row r="218" spans="1:77" s="29" customFormat="1" x14ac:dyDescent="0.25">
      <c r="A218" s="31"/>
      <c r="C218" s="31"/>
      <c r="D218" s="31"/>
      <c r="E218" s="31"/>
      <c r="T218" s="32"/>
      <c r="AN218" s="31"/>
      <c r="AO218" s="31"/>
      <c r="BA218" s="101"/>
      <c r="BB218" s="101"/>
      <c r="BE218" s="101"/>
      <c r="BF218" s="101"/>
      <c r="BG218" s="101"/>
      <c r="BH218" s="101"/>
      <c r="BI218" s="101"/>
      <c r="BS218" s="105"/>
      <c r="BT218" s="31"/>
      <c r="BU218" s="105"/>
      <c r="BV218" s="105"/>
      <c r="BW218" s="101"/>
      <c r="BY218" s="105"/>
    </row>
    <row r="219" spans="1:77" s="29" customFormat="1" x14ac:dyDescent="0.25">
      <c r="A219" s="31"/>
      <c r="C219" s="31"/>
      <c r="D219" s="31"/>
      <c r="E219" s="31"/>
      <c r="T219" s="32"/>
      <c r="AN219" s="31"/>
      <c r="AO219" s="31"/>
      <c r="BA219" s="101"/>
      <c r="BB219" s="101"/>
      <c r="BE219" s="101"/>
      <c r="BF219" s="101"/>
      <c r="BG219" s="101"/>
      <c r="BH219" s="101"/>
      <c r="BI219" s="101"/>
      <c r="BS219" s="105"/>
      <c r="BT219" s="31"/>
      <c r="BU219" s="105"/>
      <c r="BV219" s="105"/>
      <c r="BW219" s="101"/>
      <c r="BY219" s="105"/>
    </row>
    <row r="220" spans="1:77" s="29" customFormat="1" x14ac:dyDescent="0.25">
      <c r="A220" s="31"/>
      <c r="C220" s="31"/>
      <c r="D220" s="31"/>
      <c r="E220" s="31"/>
      <c r="T220" s="32"/>
      <c r="AN220" s="31"/>
      <c r="AO220" s="31"/>
      <c r="BA220" s="101"/>
      <c r="BB220" s="101"/>
      <c r="BE220" s="101"/>
      <c r="BF220" s="101"/>
      <c r="BG220" s="101"/>
      <c r="BH220" s="101"/>
      <c r="BI220" s="101"/>
      <c r="BS220" s="105"/>
      <c r="BT220" s="31"/>
      <c r="BU220" s="105"/>
      <c r="BV220" s="105"/>
      <c r="BW220" s="101"/>
      <c r="BY220" s="105"/>
    </row>
    <row r="221" spans="1:77" s="29" customFormat="1" x14ac:dyDescent="0.25">
      <c r="A221" s="31"/>
      <c r="C221" s="31"/>
      <c r="D221" s="31"/>
      <c r="E221" s="31"/>
      <c r="T221" s="32"/>
      <c r="AN221" s="31"/>
      <c r="AO221" s="31"/>
      <c r="BA221" s="101"/>
      <c r="BB221" s="101"/>
      <c r="BE221" s="101"/>
      <c r="BF221" s="101"/>
      <c r="BG221" s="101"/>
      <c r="BH221" s="101"/>
      <c r="BI221" s="101"/>
      <c r="BS221" s="105"/>
      <c r="BT221" s="31"/>
      <c r="BU221" s="105"/>
      <c r="BV221" s="105"/>
      <c r="BW221" s="101"/>
      <c r="BY221" s="105"/>
    </row>
    <row r="222" spans="1:77" s="29" customFormat="1" x14ac:dyDescent="0.25">
      <c r="A222" s="31"/>
      <c r="C222" s="31"/>
      <c r="D222" s="31"/>
      <c r="E222" s="31"/>
      <c r="T222" s="32"/>
      <c r="AN222" s="31"/>
      <c r="AO222" s="31"/>
      <c r="BA222" s="101"/>
      <c r="BB222" s="101"/>
      <c r="BE222" s="101"/>
      <c r="BF222" s="101"/>
      <c r="BG222" s="101"/>
      <c r="BH222" s="101"/>
      <c r="BI222" s="101"/>
      <c r="BS222" s="105"/>
      <c r="BT222" s="31"/>
      <c r="BU222" s="105"/>
      <c r="BV222" s="105"/>
      <c r="BW222" s="101"/>
      <c r="BY222" s="105"/>
    </row>
    <row r="223" spans="1:77" s="29" customFormat="1" x14ac:dyDescent="0.25">
      <c r="A223" s="31"/>
      <c r="C223" s="31"/>
      <c r="D223" s="31"/>
      <c r="E223" s="31"/>
      <c r="T223" s="32"/>
      <c r="AN223" s="31"/>
      <c r="AO223" s="31"/>
      <c r="BA223" s="101"/>
      <c r="BB223" s="101"/>
      <c r="BE223" s="101"/>
      <c r="BF223" s="101"/>
      <c r="BG223" s="101"/>
      <c r="BH223" s="101"/>
      <c r="BI223" s="101"/>
      <c r="BS223" s="105"/>
      <c r="BT223" s="31"/>
      <c r="BU223" s="105"/>
      <c r="BV223" s="105"/>
      <c r="BW223" s="101"/>
      <c r="BY223" s="105"/>
    </row>
    <row r="224" spans="1:77" s="29" customFormat="1" x14ac:dyDescent="0.25">
      <c r="A224" s="31"/>
      <c r="C224" s="31"/>
      <c r="D224" s="31"/>
      <c r="E224" s="31"/>
      <c r="T224" s="32"/>
      <c r="AN224" s="31"/>
      <c r="AO224" s="31"/>
      <c r="BA224" s="101"/>
      <c r="BB224" s="101"/>
      <c r="BE224" s="101"/>
      <c r="BF224" s="101"/>
      <c r="BG224" s="101"/>
      <c r="BH224" s="101"/>
      <c r="BI224" s="101"/>
      <c r="BS224" s="105"/>
      <c r="BT224" s="31"/>
      <c r="BU224" s="105"/>
      <c r="BV224" s="105"/>
      <c r="BW224" s="101"/>
      <c r="BY224" s="105"/>
    </row>
    <row r="225" spans="1:77" s="29" customFormat="1" x14ac:dyDescent="0.25">
      <c r="A225" s="31"/>
      <c r="C225" s="31"/>
      <c r="D225" s="31"/>
      <c r="E225" s="31"/>
      <c r="T225" s="32"/>
      <c r="AN225" s="31"/>
      <c r="AO225" s="31"/>
      <c r="BA225" s="101"/>
      <c r="BB225" s="101"/>
      <c r="BE225" s="101"/>
      <c r="BF225" s="101"/>
      <c r="BG225" s="101"/>
      <c r="BH225" s="101"/>
      <c r="BI225" s="101"/>
      <c r="BS225" s="105"/>
      <c r="BT225" s="31"/>
      <c r="BU225" s="105"/>
      <c r="BV225" s="105"/>
      <c r="BW225" s="101"/>
      <c r="BY225" s="105"/>
    </row>
    <row r="226" spans="1:77" s="29" customFormat="1" x14ac:dyDescent="0.25">
      <c r="A226" s="31"/>
      <c r="C226" s="31"/>
      <c r="D226" s="31"/>
      <c r="E226" s="31"/>
      <c r="T226" s="32"/>
      <c r="AN226" s="31"/>
      <c r="AO226" s="31"/>
      <c r="BA226" s="101"/>
      <c r="BB226" s="101"/>
      <c r="BE226" s="101"/>
      <c r="BF226" s="101"/>
      <c r="BG226" s="101"/>
      <c r="BH226" s="101"/>
      <c r="BI226" s="101"/>
      <c r="BS226" s="105"/>
      <c r="BT226" s="31"/>
      <c r="BU226" s="105"/>
      <c r="BV226" s="105"/>
      <c r="BW226" s="101"/>
      <c r="BY226" s="105"/>
    </row>
    <row r="227" spans="1:77" s="29" customFormat="1" x14ac:dyDescent="0.25">
      <c r="A227" s="31"/>
      <c r="C227" s="31"/>
      <c r="D227" s="31"/>
      <c r="E227" s="31"/>
      <c r="T227" s="32"/>
      <c r="AN227" s="31"/>
      <c r="AO227" s="31"/>
      <c r="BA227" s="101"/>
      <c r="BB227" s="101"/>
      <c r="BE227" s="101"/>
      <c r="BF227" s="101"/>
      <c r="BG227" s="101"/>
      <c r="BH227" s="101"/>
      <c r="BI227" s="101"/>
      <c r="BS227" s="105"/>
      <c r="BT227" s="31"/>
      <c r="BU227" s="105"/>
      <c r="BV227" s="105"/>
      <c r="BW227" s="101"/>
      <c r="BY227" s="105"/>
    </row>
    <row r="228" spans="1:77" s="29" customFormat="1" x14ac:dyDescent="0.25">
      <c r="A228" s="31"/>
      <c r="C228" s="31"/>
      <c r="D228" s="31"/>
      <c r="E228" s="31"/>
      <c r="T228" s="32"/>
      <c r="AN228" s="31"/>
      <c r="AO228" s="31"/>
      <c r="BA228" s="101"/>
      <c r="BB228" s="101"/>
      <c r="BE228" s="101"/>
      <c r="BF228" s="101"/>
      <c r="BG228" s="101"/>
      <c r="BH228" s="101"/>
      <c r="BI228" s="101"/>
      <c r="BS228" s="105"/>
      <c r="BT228" s="31"/>
      <c r="BU228" s="105"/>
      <c r="BV228" s="105"/>
      <c r="BW228" s="101"/>
      <c r="BY228" s="105"/>
    </row>
    <row r="229" spans="1:77" s="29" customFormat="1" x14ac:dyDescent="0.25">
      <c r="A229" s="31"/>
      <c r="C229" s="31"/>
      <c r="D229" s="31"/>
      <c r="E229" s="31"/>
      <c r="T229" s="32"/>
      <c r="AN229" s="31"/>
      <c r="AO229" s="31"/>
      <c r="BA229" s="101"/>
      <c r="BB229" s="101"/>
      <c r="BE229" s="101"/>
      <c r="BF229" s="101"/>
      <c r="BG229" s="101"/>
      <c r="BH229" s="101"/>
      <c r="BI229" s="101"/>
      <c r="BS229" s="105"/>
      <c r="BT229" s="31"/>
      <c r="BU229" s="105"/>
      <c r="BV229" s="105"/>
      <c r="BW229" s="101"/>
      <c r="BY229" s="105"/>
    </row>
    <row r="230" spans="1:77" s="29" customFormat="1" x14ac:dyDescent="0.25">
      <c r="A230" s="31"/>
      <c r="C230" s="31"/>
      <c r="D230" s="31"/>
      <c r="E230" s="31"/>
      <c r="T230" s="32"/>
      <c r="AN230" s="31"/>
      <c r="AO230" s="31"/>
      <c r="BA230" s="101"/>
      <c r="BB230" s="101"/>
      <c r="BE230" s="101"/>
      <c r="BF230" s="101"/>
      <c r="BG230" s="101"/>
      <c r="BH230" s="101"/>
      <c r="BI230" s="101"/>
      <c r="BS230" s="105"/>
      <c r="BT230" s="31"/>
      <c r="BU230" s="105"/>
      <c r="BV230" s="105"/>
      <c r="BW230" s="101"/>
      <c r="BY230" s="105"/>
    </row>
    <row r="231" spans="1:77" s="29" customFormat="1" x14ac:dyDescent="0.25">
      <c r="A231" s="31"/>
      <c r="C231" s="31"/>
      <c r="D231" s="31"/>
      <c r="E231" s="31"/>
      <c r="T231" s="32"/>
      <c r="AN231" s="31"/>
      <c r="AO231" s="31"/>
      <c r="BA231" s="101"/>
      <c r="BB231" s="101"/>
      <c r="BE231" s="101"/>
      <c r="BF231" s="101"/>
      <c r="BG231" s="101"/>
      <c r="BH231" s="101"/>
      <c r="BI231" s="101"/>
      <c r="BS231" s="105"/>
      <c r="BT231" s="31"/>
      <c r="BU231" s="105"/>
      <c r="BV231" s="105"/>
      <c r="BW231" s="101"/>
      <c r="BY231" s="105"/>
    </row>
    <row r="232" spans="1:77" s="29" customFormat="1" x14ac:dyDescent="0.25">
      <c r="A232" s="31"/>
      <c r="C232" s="31"/>
      <c r="D232" s="31"/>
      <c r="E232" s="31"/>
      <c r="T232" s="32"/>
      <c r="AN232" s="31"/>
      <c r="AO232" s="31"/>
      <c r="BA232" s="101"/>
      <c r="BB232" s="101"/>
      <c r="BE232" s="101"/>
      <c r="BF232" s="101"/>
      <c r="BG232" s="101"/>
      <c r="BH232" s="101"/>
      <c r="BI232" s="101"/>
      <c r="BS232" s="105"/>
      <c r="BT232" s="31"/>
      <c r="BU232" s="105"/>
      <c r="BV232" s="105"/>
      <c r="BW232" s="101"/>
      <c r="BY232" s="105"/>
    </row>
    <row r="233" spans="1:77" s="29" customFormat="1" x14ac:dyDescent="0.25">
      <c r="A233" s="31"/>
      <c r="C233" s="31"/>
      <c r="D233" s="31"/>
      <c r="E233" s="31"/>
      <c r="T233" s="32"/>
      <c r="AN233" s="31"/>
      <c r="AO233" s="31"/>
      <c r="BA233" s="101"/>
      <c r="BB233" s="101"/>
      <c r="BE233" s="101"/>
      <c r="BF233" s="101"/>
      <c r="BG233" s="101"/>
      <c r="BH233" s="101"/>
      <c r="BI233" s="101"/>
      <c r="BS233" s="105"/>
      <c r="BT233" s="31"/>
      <c r="BU233" s="105"/>
      <c r="BV233" s="105"/>
      <c r="BW233" s="101"/>
      <c r="BY233" s="105"/>
    </row>
    <row r="234" spans="1:77" s="29" customFormat="1" x14ac:dyDescent="0.25">
      <c r="A234" s="31"/>
      <c r="C234" s="31"/>
      <c r="D234" s="31"/>
      <c r="E234" s="31"/>
      <c r="T234" s="32"/>
      <c r="AN234" s="31"/>
      <c r="AO234" s="31"/>
      <c r="BA234" s="101"/>
      <c r="BB234" s="101"/>
      <c r="BE234" s="101"/>
      <c r="BF234" s="101"/>
      <c r="BG234" s="101"/>
      <c r="BH234" s="101"/>
      <c r="BI234" s="101"/>
      <c r="BS234" s="105"/>
      <c r="BT234" s="31"/>
      <c r="BU234" s="105"/>
      <c r="BV234" s="105"/>
      <c r="BW234" s="101"/>
      <c r="BY234" s="105"/>
    </row>
    <row r="235" spans="1:77" s="29" customFormat="1" x14ac:dyDescent="0.25">
      <c r="A235" s="31"/>
      <c r="C235" s="31"/>
      <c r="D235" s="31"/>
      <c r="E235" s="31"/>
      <c r="T235" s="32"/>
      <c r="AN235" s="31"/>
      <c r="AO235" s="31"/>
      <c r="BA235" s="101"/>
      <c r="BB235" s="101"/>
      <c r="BE235" s="101"/>
      <c r="BF235" s="101"/>
      <c r="BG235" s="101"/>
      <c r="BH235" s="101"/>
      <c r="BI235" s="101"/>
      <c r="BS235" s="105"/>
      <c r="BT235" s="31"/>
      <c r="BU235" s="105"/>
      <c r="BV235" s="105"/>
      <c r="BW235" s="101"/>
      <c r="BY235" s="105"/>
    </row>
    <row r="236" spans="1:77" s="29" customFormat="1" x14ac:dyDescent="0.25">
      <c r="A236" s="31"/>
      <c r="C236" s="31"/>
      <c r="D236" s="31"/>
      <c r="E236" s="31"/>
      <c r="T236" s="32"/>
      <c r="AN236" s="31"/>
      <c r="AO236" s="31"/>
      <c r="BA236" s="101"/>
      <c r="BB236" s="101"/>
      <c r="BE236" s="101"/>
      <c r="BF236" s="101"/>
      <c r="BG236" s="101"/>
      <c r="BH236" s="101"/>
      <c r="BI236" s="101"/>
      <c r="BS236" s="105"/>
      <c r="BT236" s="31"/>
      <c r="BU236" s="105"/>
      <c r="BV236" s="105"/>
      <c r="BW236" s="101"/>
      <c r="BY236" s="105"/>
    </row>
    <row r="237" spans="1:77" s="29" customFormat="1" x14ac:dyDescent="0.25">
      <c r="A237" s="31"/>
      <c r="C237" s="31"/>
      <c r="D237" s="31"/>
      <c r="E237" s="31"/>
      <c r="T237" s="32"/>
      <c r="AN237" s="31"/>
      <c r="AO237" s="31"/>
      <c r="BA237" s="101"/>
      <c r="BB237" s="101"/>
      <c r="BE237" s="101"/>
      <c r="BF237" s="101"/>
      <c r="BG237" s="101"/>
      <c r="BH237" s="101"/>
      <c r="BI237" s="101"/>
      <c r="BS237" s="105"/>
      <c r="BT237" s="31"/>
      <c r="BU237" s="105"/>
      <c r="BV237" s="105"/>
      <c r="BW237" s="101"/>
      <c r="BY237" s="105"/>
    </row>
    <row r="238" spans="1:77" s="29" customFormat="1" x14ac:dyDescent="0.25">
      <c r="A238" s="31"/>
      <c r="C238" s="31"/>
      <c r="D238" s="31"/>
      <c r="E238" s="31"/>
      <c r="T238" s="32"/>
      <c r="AN238" s="31"/>
      <c r="AO238" s="31"/>
      <c r="BA238" s="101"/>
      <c r="BB238" s="101"/>
      <c r="BE238" s="101"/>
      <c r="BF238" s="101"/>
      <c r="BG238" s="101"/>
      <c r="BH238" s="101"/>
      <c r="BI238" s="101"/>
      <c r="BS238" s="105"/>
      <c r="BT238" s="31"/>
      <c r="BU238" s="105"/>
      <c r="BV238" s="105"/>
      <c r="BW238" s="101"/>
      <c r="BY238" s="105"/>
    </row>
    <row r="239" spans="1:77" s="29" customFormat="1" x14ac:dyDescent="0.25">
      <c r="A239" s="31"/>
      <c r="C239" s="31"/>
      <c r="D239" s="31"/>
      <c r="E239" s="31"/>
      <c r="T239" s="32"/>
      <c r="AN239" s="31"/>
      <c r="AO239" s="31"/>
      <c r="BA239" s="101"/>
      <c r="BB239" s="101"/>
      <c r="BE239" s="101"/>
      <c r="BF239" s="101"/>
      <c r="BG239" s="101"/>
      <c r="BH239" s="101"/>
      <c r="BI239" s="101"/>
      <c r="BS239" s="105"/>
      <c r="BT239" s="31"/>
      <c r="BU239" s="105"/>
      <c r="BV239" s="105"/>
      <c r="BW239" s="101"/>
      <c r="BY239" s="105"/>
    </row>
    <row r="240" spans="1:77" s="29" customFormat="1" x14ac:dyDescent="0.25">
      <c r="A240" s="31"/>
      <c r="C240" s="31"/>
      <c r="D240" s="31"/>
      <c r="E240" s="31"/>
      <c r="T240" s="32"/>
      <c r="AN240" s="31"/>
      <c r="AO240" s="31"/>
      <c r="BA240" s="101"/>
      <c r="BB240" s="101"/>
      <c r="BE240" s="101"/>
      <c r="BF240" s="101"/>
      <c r="BG240" s="101"/>
      <c r="BH240" s="101"/>
      <c r="BI240" s="101"/>
      <c r="BS240" s="105"/>
      <c r="BT240" s="31"/>
      <c r="BU240" s="105"/>
      <c r="BV240" s="105"/>
      <c r="BW240" s="101"/>
      <c r="BY240" s="105"/>
    </row>
    <row r="241" spans="1:77" s="29" customFormat="1" x14ac:dyDescent="0.25">
      <c r="A241" s="31"/>
      <c r="C241" s="31"/>
      <c r="D241" s="31"/>
      <c r="E241" s="31"/>
      <c r="T241" s="32"/>
      <c r="AN241" s="31"/>
      <c r="AO241" s="31"/>
      <c r="BA241" s="101"/>
      <c r="BB241" s="101"/>
      <c r="BE241" s="101"/>
      <c r="BF241" s="101"/>
      <c r="BG241" s="101"/>
      <c r="BH241" s="101"/>
      <c r="BI241" s="101"/>
      <c r="BS241" s="105"/>
      <c r="BT241" s="31"/>
      <c r="BU241" s="105"/>
      <c r="BV241" s="105"/>
      <c r="BW241" s="101"/>
      <c r="BY241" s="105"/>
    </row>
    <row r="242" spans="1:77" s="29" customFormat="1" x14ac:dyDescent="0.25">
      <c r="A242" s="31"/>
      <c r="C242" s="31"/>
      <c r="D242" s="31"/>
      <c r="E242" s="31"/>
      <c r="T242" s="32"/>
      <c r="AN242" s="31"/>
      <c r="AO242" s="31"/>
      <c r="BA242" s="101"/>
      <c r="BB242" s="101"/>
      <c r="BE242" s="101"/>
      <c r="BF242" s="101"/>
      <c r="BG242" s="101"/>
      <c r="BH242" s="101"/>
      <c r="BI242" s="101"/>
      <c r="BS242" s="105"/>
      <c r="BT242" s="31"/>
      <c r="BU242" s="105"/>
      <c r="BV242" s="105"/>
      <c r="BW242" s="101"/>
      <c r="BY242" s="105"/>
    </row>
    <row r="243" spans="1:77" s="29" customFormat="1" x14ac:dyDescent="0.25">
      <c r="A243" s="31"/>
      <c r="C243" s="31"/>
      <c r="D243" s="31"/>
      <c r="E243" s="31"/>
      <c r="T243" s="32"/>
      <c r="AN243" s="31"/>
      <c r="AO243" s="31"/>
      <c r="BA243" s="101"/>
      <c r="BB243" s="101"/>
      <c r="BE243" s="101"/>
      <c r="BF243" s="101"/>
      <c r="BG243" s="101"/>
      <c r="BH243" s="101"/>
      <c r="BI243" s="101"/>
      <c r="BS243" s="105"/>
      <c r="BT243" s="31"/>
      <c r="BU243" s="105"/>
      <c r="BV243" s="105"/>
      <c r="BW243" s="101"/>
      <c r="BY243" s="105"/>
    </row>
    <row r="244" spans="1:77" s="29" customFormat="1" x14ac:dyDescent="0.25">
      <c r="A244" s="31"/>
      <c r="C244" s="31"/>
      <c r="D244" s="31"/>
      <c r="E244" s="31"/>
      <c r="T244" s="32"/>
      <c r="AN244" s="31"/>
      <c r="AO244" s="31"/>
      <c r="BA244" s="101"/>
      <c r="BB244" s="101"/>
      <c r="BE244" s="101"/>
      <c r="BF244" s="101"/>
      <c r="BG244" s="101"/>
      <c r="BH244" s="101"/>
      <c r="BI244" s="101"/>
      <c r="BS244" s="105"/>
      <c r="BT244" s="31"/>
      <c r="BU244" s="105"/>
      <c r="BV244" s="105"/>
      <c r="BW244" s="101"/>
      <c r="BY244" s="105"/>
    </row>
    <row r="245" spans="1:77" s="29" customFormat="1" x14ac:dyDescent="0.25">
      <c r="A245" s="31"/>
      <c r="C245" s="31"/>
      <c r="D245" s="31"/>
      <c r="E245" s="31"/>
      <c r="T245" s="32"/>
      <c r="AN245" s="31"/>
      <c r="AO245" s="31"/>
      <c r="BA245" s="101"/>
      <c r="BB245" s="101"/>
      <c r="BE245" s="101"/>
      <c r="BF245" s="101"/>
      <c r="BG245" s="101"/>
      <c r="BH245" s="101"/>
      <c r="BI245" s="101"/>
      <c r="BS245" s="105"/>
      <c r="BT245" s="31"/>
      <c r="BU245" s="105"/>
      <c r="BV245" s="105"/>
      <c r="BW245" s="101"/>
      <c r="BY245" s="105"/>
    </row>
    <row r="246" spans="1:77" s="29" customFormat="1" x14ac:dyDescent="0.25">
      <c r="A246" s="31"/>
      <c r="C246" s="31"/>
      <c r="D246" s="31"/>
      <c r="E246" s="31"/>
      <c r="T246" s="32"/>
      <c r="AN246" s="31"/>
      <c r="AO246" s="31"/>
      <c r="BA246" s="101"/>
      <c r="BB246" s="101"/>
      <c r="BE246" s="101"/>
      <c r="BF246" s="101"/>
      <c r="BG246" s="101"/>
      <c r="BH246" s="101"/>
      <c r="BI246" s="101"/>
      <c r="BS246" s="105"/>
      <c r="BT246" s="31"/>
      <c r="BU246" s="105"/>
      <c r="BV246" s="105"/>
      <c r="BW246" s="101"/>
      <c r="BY246" s="105"/>
    </row>
    <row r="247" spans="1:77" s="29" customFormat="1" x14ac:dyDescent="0.25">
      <c r="A247" s="31"/>
      <c r="C247" s="31"/>
      <c r="D247" s="31"/>
      <c r="E247" s="31"/>
      <c r="T247" s="32"/>
      <c r="AN247" s="31"/>
      <c r="AO247" s="31"/>
      <c r="BA247" s="101"/>
      <c r="BB247" s="101"/>
      <c r="BE247" s="101"/>
      <c r="BF247" s="101"/>
      <c r="BG247" s="101"/>
      <c r="BH247" s="101"/>
      <c r="BI247" s="101"/>
      <c r="BS247" s="105"/>
      <c r="BT247" s="31"/>
      <c r="BU247" s="105"/>
      <c r="BV247" s="105"/>
      <c r="BW247" s="101"/>
      <c r="BY247" s="105"/>
    </row>
    <row r="248" spans="1:77" s="29" customFormat="1" x14ac:dyDescent="0.25">
      <c r="A248" s="31"/>
      <c r="C248" s="31"/>
      <c r="D248" s="31"/>
      <c r="E248" s="31"/>
      <c r="T248" s="32"/>
      <c r="AN248" s="31"/>
      <c r="AO248" s="31"/>
      <c r="BA248" s="101"/>
      <c r="BB248" s="101"/>
      <c r="BE248" s="101"/>
      <c r="BF248" s="101"/>
      <c r="BG248" s="101"/>
      <c r="BH248" s="101"/>
      <c r="BI248" s="101"/>
      <c r="BS248" s="105"/>
      <c r="BT248" s="31"/>
      <c r="BU248" s="105"/>
      <c r="BV248" s="105"/>
      <c r="BW248" s="101"/>
      <c r="BY248" s="105"/>
    </row>
    <row r="249" spans="1:77" s="29" customFormat="1" x14ac:dyDescent="0.25">
      <c r="A249" s="31"/>
      <c r="C249" s="31"/>
      <c r="D249" s="31"/>
      <c r="E249" s="31"/>
      <c r="T249" s="32"/>
      <c r="AN249" s="31"/>
      <c r="AO249" s="31"/>
      <c r="BA249" s="101"/>
      <c r="BB249" s="101"/>
      <c r="BE249" s="101"/>
      <c r="BF249" s="101"/>
      <c r="BG249" s="101"/>
      <c r="BH249" s="101"/>
      <c r="BI249" s="101"/>
      <c r="BS249" s="105"/>
      <c r="BT249" s="31"/>
      <c r="BU249" s="105"/>
      <c r="BV249" s="105"/>
      <c r="BW249" s="101"/>
      <c r="BY249" s="105"/>
    </row>
    <row r="250" spans="1:77" s="29" customFormat="1" x14ac:dyDescent="0.25">
      <c r="A250" s="31"/>
      <c r="C250" s="31"/>
      <c r="D250" s="31"/>
      <c r="E250" s="31"/>
      <c r="T250" s="32"/>
      <c r="AN250" s="31"/>
      <c r="AO250" s="31"/>
      <c r="BA250" s="101"/>
      <c r="BB250" s="101"/>
      <c r="BE250" s="101"/>
      <c r="BF250" s="101"/>
      <c r="BG250" s="101"/>
      <c r="BH250" s="101"/>
      <c r="BI250" s="101"/>
      <c r="BS250" s="105"/>
      <c r="BT250" s="31"/>
      <c r="BU250" s="105"/>
      <c r="BV250" s="105"/>
      <c r="BW250" s="101"/>
      <c r="BY250" s="105"/>
    </row>
    <row r="251" spans="1:77" s="29" customFormat="1" x14ac:dyDescent="0.25">
      <c r="A251" s="31"/>
      <c r="C251" s="31"/>
      <c r="D251" s="31"/>
      <c r="E251" s="31"/>
      <c r="T251" s="32"/>
      <c r="AN251" s="31"/>
      <c r="AO251" s="31"/>
      <c r="BA251" s="101"/>
      <c r="BB251" s="101"/>
      <c r="BE251" s="101"/>
      <c r="BF251" s="101"/>
      <c r="BG251" s="101"/>
      <c r="BH251" s="101"/>
      <c r="BI251" s="101"/>
      <c r="BS251" s="105"/>
      <c r="BT251" s="31"/>
      <c r="BU251" s="105"/>
      <c r="BV251" s="105"/>
      <c r="BW251" s="101"/>
      <c r="BY251" s="105"/>
    </row>
    <row r="252" spans="1:77" s="29" customFormat="1" x14ac:dyDescent="0.25">
      <c r="A252" s="31"/>
      <c r="C252" s="31"/>
      <c r="D252" s="31"/>
      <c r="E252" s="31"/>
      <c r="T252" s="32"/>
      <c r="AN252" s="31"/>
      <c r="AO252" s="31"/>
      <c r="BA252" s="101"/>
      <c r="BB252" s="101"/>
      <c r="BE252" s="101"/>
      <c r="BF252" s="101"/>
      <c r="BG252" s="101"/>
      <c r="BH252" s="101"/>
      <c r="BI252" s="101"/>
      <c r="BS252" s="105"/>
      <c r="BT252" s="31"/>
      <c r="BU252" s="105"/>
      <c r="BV252" s="105"/>
      <c r="BW252" s="101"/>
      <c r="BY252" s="105"/>
    </row>
    <row r="253" spans="1:77" s="29" customFormat="1" x14ac:dyDescent="0.25">
      <c r="A253" s="31"/>
      <c r="C253" s="31"/>
      <c r="D253" s="31"/>
      <c r="E253" s="31"/>
      <c r="T253" s="32"/>
      <c r="AN253" s="31"/>
      <c r="AO253" s="31"/>
      <c r="BA253" s="101"/>
      <c r="BB253" s="101"/>
      <c r="BE253" s="101"/>
      <c r="BF253" s="101"/>
      <c r="BG253" s="101"/>
      <c r="BH253" s="101"/>
      <c r="BI253" s="101"/>
      <c r="BS253" s="105"/>
      <c r="BT253" s="31"/>
      <c r="BU253" s="105"/>
      <c r="BV253" s="105"/>
      <c r="BW253" s="101"/>
      <c r="BY253" s="105"/>
    </row>
    <row r="254" spans="1:77" s="29" customFormat="1" x14ac:dyDescent="0.25">
      <c r="A254" s="31"/>
      <c r="C254" s="31"/>
      <c r="D254" s="31"/>
      <c r="E254" s="31"/>
      <c r="T254" s="32"/>
      <c r="AN254" s="31"/>
      <c r="AO254" s="31"/>
      <c r="BA254" s="101"/>
      <c r="BB254" s="101"/>
      <c r="BE254" s="101"/>
      <c r="BF254" s="101"/>
      <c r="BG254" s="101"/>
      <c r="BH254" s="101"/>
      <c r="BI254" s="101"/>
      <c r="BS254" s="105"/>
      <c r="BT254" s="31"/>
      <c r="BU254" s="105"/>
      <c r="BV254" s="105"/>
      <c r="BW254" s="101"/>
      <c r="BY254" s="105"/>
    </row>
    <row r="255" spans="1:77" s="29" customFormat="1" x14ac:dyDescent="0.25">
      <c r="A255" s="31"/>
      <c r="C255" s="31"/>
      <c r="D255" s="31"/>
      <c r="E255" s="31"/>
      <c r="T255" s="32"/>
      <c r="AN255" s="31"/>
      <c r="AO255" s="31"/>
      <c r="BA255" s="101"/>
      <c r="BB255" s="101"/>
      <c r="BE255" s="101"/>
      <c r="BF255" s="101"/>
      <c r="BG255" s="101"/>
      <c r="BH255" s="101"/>
      <c r="BI255" s="101"/>
      <c r="BS255" s="105"/>
      <c r="BT255" s="31"/>
      <c r="BU255" s="105"/>
      <c r="BV255" s="105"/>
      <c r="BW255" s="101"/>
      <c r="BY255" s="105"/>
    </row>
    <row r="256" spans="1:77" s="29" customFormat="1" x14ac:dyDescent="0.25">
      <c r="A256" s="31"/>
      <c r="C256" s="31"/>
      <c r="D256" s="31"/>
      <c r="E256" s="31"/>
      <c r="T256" s="32"/>
      <c r="AN256" s="31"/>
      <c r="AO256" s="31"/>
      <c r="BA256" s="101"/>
      <c r="BB256" s="101"/>
      <c r="BE256" s="101"/>
      <c r="BF256" s="101"/>
      <c r="BG256" s="101"/>
      <c r="BH256" s="101"/>
      <c r="BI256" s="101"/>
      <c r="BS256" s="105"/>
      <c r="BT256" s="31"/>
      <c r="BU256" s="105"/>
      <c r="BV256" s="105"/>
      <c r="BW256" s="101"/>
      <c r="BY256" s="105"/>
    </row>
    <row r="257" spans="1:77" s="29" customFormat="1" x14ac:dyDescent="0.25">
      <c r="A257" s="31"/>
      <c r="C257" s="31"/>
      <c r="D257" s="31"/>
      <c r="E257" s="31"/>
      <c r="T257" s="32"/>
      <c r="AN257" s="31"/>
      <c r="AO257" s="31"/>
      <c r="BA257" s="101"/>
      <c r="BB257" s="101"/>
      <c r="BE257" s="101"/>
      <c r="BF257" s="101"/>
      <c r="BG257" s="101"/>
      <c r="BH257" s="101"/>
      <c r="BI257" s="101"/>
      <c r="BS257" s="105"/>
      <c r="BT257" s="31"/>
      <c r="BU257" s="105"/>
      <c r="BV257" s="105"/>
      <c r="BW257" s="101"/>
      <c r="BY257" s="105"/>
    </row>
    <row r="258" spans="1:77" s="29" customFormat="1" x14ac:dyDescent="0.25">
      <c r="A258" s="31"/>
      <c r="C258" s="31"/>
      <c r="D258" s="31"/>
      <c r="E258" s="31"/>
      <c r="T258" s="32"/>
      <c r="AN258" s="31"/>
      <c r="AO258" s="31"/>
      <c r="BA258" s="101"/>
      <c r="BB258" s="101"/>
      <c r="BE258" s="101"/>
      <c r="BF258" s="101"/>
      <c r="BG258" s="101"/>
      <c r="BH258" s="101"/>
      <c r="BI258" s="101"/>
      <c r="BS258" s="105"/>
      <c r="BT258" s="31"/>
      <c r="BU258" s="105"/>
      <c r="BV258" s="105"/>
      <c r="BW258" s="101"/>
      <c r="BY258" s="105"/>
    </row>
    <row r="259" spans="1:77" s="29" customFormat="1" x14ac:dyDescent="0.25">
      <c r="A259" s="31"/>
      <c r="C259" s="31"/>
      <c r="D259" s="31"/>
      <c r="E259" s="31"/>
      <c r="T259" s="32"/>
      <c r="AN259" s="31"/>
      <c r="AO259" s="31"/>
      <c r="BA259" s="101"/>
      <c r="BB259" s="101"/>
      <c r="BE259" s="101"/>
      <c r="BF259" s="101"/>
      <c r="BG259" s="101"/>
      <c r="BH259" s="101"/>
      <c r="BI259" s="101"/>
      <c r="BS259" s="105"/>
      <c r="BT259" s="31"/>
      <c r="BU259" s="105"/>
      <c r="BV259" s="105"/>
      <c r="BW259" s="101"/>
      <c r="BY259" s="105"/>
    </row>
    <row r="260" spans="1:77" s="29" customFormat="1" x14ac:dyDescent="0.25">
      <c r="A260" s="31"/>
      <c r="C260" s="31"/>
      <c r="D260" s="31"/>
      <c r="E260" s="31"/>
      <c r="T260" s="32"/>
      <c r="AN260" s="31"/>
      <c r="AO260" s="31"/>
      <c r="BA260" s="101"/>
      <c r="BB260" s="101"/>
      <c r="BE260" s="101"/>
      <c r="BF260" s="101"/>
      <c r="BG260" s="101"/>
      <c r="BH260" s="101"/>
      <c r="BI260" s="101"/>
      <c r="BS260" s="105"/>
      <c r="BT260" s="31"/>
      <c r="BU260" s="105"/>
      <c r="BV260" s="105"/>
      <c r="BW260" s="101"/>
      <c r="BY260" s="105"/>
    </row>
    <row r="261" spans="1:77" s="29" customFormat="1" x14ac:dyDescent="0.25">
      <c r="A261" s="31"/>
      <c r="C261" s="31"/>
      <c r="D261" s="31"/>
      <c r="E261" s="31"/>
      <c r="T261" s="32"/>
      <c r="AN261" s="31"/>
      <c r="AO261" s="31"/>
      <c r="BA261" s="101"/>
      <c r="BB261" s="101"/>
      <c r="BE261" s="101"/>
      <c r="BF261" s="101"/>
      <c r="BG261" s="101"/>
      <c r="BH261" s="101"/>
      <c r="BI261" s="101"/>
      <c r="BS261" s="105"/>
      <c r="BT261" s="31"/>
      <c r="BU261" s="105"/>
      <c r="BV261" s="105"/>
      <c r="BW261" s="101"/>
      <c r="BY261" s="105"/>
    </row>
    <row r="262" spans="1:77" s="29" customFormat="1" x14ac:dyDescent="0.25">
      <c r="A262" s="31"/>
      <c r="C262" s="31"/>
      <c r="D262" s="31"/>
      <c r="E262" s="31"/>
      <c r="T262" s="32"/>
      <c r="AN262" s="31"/>
      <c r="AO262" s="31"/>
      <c r="BA262" s="101"/>
      <c r="BB262" s="101"/>
      <c r="BE262" s="101"/>
      <c r="BF262" s="101"/>
      <c r="BG262" s="101"/>
      <c r="BH262" s="101"/>
      <c r="BI262" s="101"/>
      <c r="BS262" s="105"/>
      <c r="BT262" s="31"/>
      <c r="BU262" s="105"/>
      <c r="BV262" s="105"/>
      <c r="BW262" s="101"/>
      <c r="BY262" s="105"/>
    </row>
    <row r="263" spans="1:77" s="29" customFormat="1" x14ac:dyDescent="0.25">
      <c r="A263" s="31"/>
      <c r="C263" s="31"/>
      <c r="D263" s="31"/>
      <c r="E263" s="31"/>
      <c r="T263" s="32"/>
      <c r="AN263" s="31"/>
      <c r="AO263" s="31"/>
      <c r="BA263" s="101"/>
      <c r="BB263" s="101"/>
      <c r="BE263" s="101"/>
      <c r="BF263" s="101"/>
      <c r="BG263" s="101"/>
      <c r="BH263" s="101"/>
      <c r="BI263" s="101"/>
      <c r="BS263" s="105"/>
      <c r="BT263" s="31"/>
      <c r="BU263" s="105"/>
      <c r="BV263" s="105"/>
      <c r="BW263" s="101"/>
      <c r="BY263" s="105"/>
    </row>
    <row r="264" spans="1:77" s="29" customFormat="1" x14ac:dyDescent="0.25">
      <c r="A264" s="31"/>
      <c r="C264" s="31"/>
      <c r="D264" s="31"/>
      <c r="E264" s="31"/>
      <c r="T264" s="32"/>
      <c r="AN264" s="31"/>
      <c r="AO264" s="31"/>
      <c r="BA264" s="101"/>
      <c r="BB264" s="101"/>
      <c r="BE264" s="101"/>
      <c r="BF264" s="101"/>
      <c r="BG264" s="101"/>
      <c r="BH264" s="101"/>
      <c r="BI264" s="101"/>
      <c r="BS264" s="105"/>
      <c r="BT264" s="31"/>
      <c r="BU264" s="105"/>
      <c r="BV264" s="105"/>
      <c r="BW264" s="101"/>
      <c r="BY264" s="105"/>
    </row>
    <row r="265" spans="1:77" s="29" customFormat="1" x14ac:dyDescent="0.25">
      <c r="A265" s="31"/>
      <c r="C265" s="31"/>
      <c r="D265" s="31"/>
      <c r="E265" s="31"/>
      <c r="T265" s="32"/>
      <c r="AN265" s="31"/>
      <c r="AO265" s="31"/>
      <c r="BA265" s="101"/>
      <c r="BB265" s="101"/>
      <c r="BE265" s="101"/>
      <c r="BF265" s="101"/>
      <c r="BG265" s="101"/>
      <c r="BH265" s="101"/>
      <c r="BI265" s="101"/>
      <c r="BS265" s="105"/>
      <c r="BT265" s="31"/>
      <c r="BU265" s="105"/>
      <c r="BV265" s="105"/>
      <c r="BW265" s="101"/>
      <c r="BY265" s="105"/>
    </row>
    <row r="266" spans="1:77" s="29" customFormat="1" x14ac:dyDescent="0.25">
      <c r="A266" s="31"/>
      <c r="C266" s="31"/>
      <c r="D266" s="31"/>
      <c r="E266" s="31"/>
      <c r="T266" s="32"/>
      <c r="AN266" s="31"/>
      <c r="AO266" s="31"/>
      <c r="BA266" s="101"/>
      <c r="BB266" s="101"/>
      <c r="BE266" s="101"/>
      <c r="BF266" s="101"/>
      <c r="BG266" s="101"/>
      <c r="BH266" s="101"/>
      <c r="BI266" s="101"/>
      <c r="BS266" s="105"/>
      <c r="BT266" s="31"/>
      <c r="BU266" s="105"/>
      <c r="BV266" s="105"/>
      <c r="BW266" s="101"/>
      <c r="BY266" s="105"/>
    </row>
    <row r="267" spans="1:77" s="29" customFormat="1" x14ac:dyDescent="0.25">
      <c r="A267" s="31"/>
      <c r="C267" s="31"/>
      <c r="D267" s="31"/>
      <c r="E267" s="31"/>
      <c r="T267" s="32"/>
      <c r="AN267" s="31"/>
      <c r="AO267" s="31"/>
      <c r="BA267" s="101"/>
      <c r="BB267" s="101"/>
      <c r="BE267" s="101"/>
      <c r="BF267" s="101"/>
      <c r="BG267" s="101"/>
      <c r="BH267" s="101"/>
      <c r="BI267" s="101"/>
      <c r="BS267" s="105"/>
      <c r="BT267" s="31"/>
      <c r="BU267" s="105"/>
      <c r="BV267" s="105"/>
      <c r="BW267" s="101"/>
      <c r="BY267" s="105"/>
    </row>
    <row r="268" spans="1:77" s="29" customFormat="1" x14ac:dyDescent="0.25">
      <c r="A268" s="31"/>
      <c r="C268" s="31"/>
      <c r="D268" s="31"/>
      <c r="E268" s="31"/>
      <c r="T268" s="32"/>
      <c r="AN268" s="31"/>
      <c r="AO268" s="31"/>
      <c r="BA268" s="101"/>
      <c r="BB268" s="101"/>
      <c r="BE268" s="101"/>
      <c r="BF268" s="101"/>
      <c r="BG268" s="101"/>
      <c r="BH268" s="101"/>
      <c r="BI268" s="101"/>
      <c r="BS268" s="105"/>
      <c r="BT268" s="31"/>
      <c r="BU268" s="105"/>
      <c r="BV268" s="105"/>
      <c r="BW268" s="101"/>
      <c r="BY268" s="105"/>
    </row>
    <row r="269" spans="1:77" s="29" customFormat="1" x14ac:dyDescent="0.25">
      <c r="A269" s="31"/>
      <c r="C269" s="31"/>
      <c r="D269" s="31"/>
      <c r="E269" s="31"/>
      <c r="T269" s="32"/>
      <c r="AN269" s="31"/>
      <c r="AO269" s="31"/>
      <c r="BA269" s="101"/>
      <c r="BB269" s="101"/>
      <c r="BE269" s="101"/>
      <c r="BF269" s="101"/>
      <c r="BG269" s="101"/>
      <c r="BH269" s="101"/>
      <c r="BI269" s="101"/>
      <c r="BS269" s="105"/>
      <c r="BT269" s="31"/>
      <c r="BU269" s="105"/>
      <c r="BV269" s="105"/>
      <c r="BW269" s="101"/>
      <c r="BY269" s="105"/>
    </row>
    <row r="270" spans="1:77" s="29" customFormat="1" x14ac:dyDescent="0.25">
      <c r="A270" s="31"/>
      <c r="C270" s="31"/>
      <c r="D270" s="31"/>
      <c r="E270" s="31"/>
      <c r="T270" s="32"/>
      <c r="AN270" s="31"/>
      <c r="AO270" s="31"/>
      <c r="BA270" s="101"/>
      <c r="BB270" s="101"/>
      <c r="BE270" s="101"/>
      <c r="BF270" s="101"/>
      <c r="BG270" s="101"/>
      <c r="BH270" s="101"/>
      <c r="BI270" s="101"/>
      <c r="BS270" s="105"/>
      <c r="BT270" s="31"/>
      <c r="BU270" s="105"/>
      <c r="BV270" s="105"/>
      <c r="BW270" s="101"/>
      <c r="BY270" s="105"/>
    </row>
    <row r="271" spans="1:77" s="29" customFormat="1" x14ac:dyDescent="0.25">
      <c r="A271" s="31"/>
      <c r="C271" s="31"/>
      <c r="D271" s="31"/>
      <c r="E271" s="31"/>
      <c r="T271" s="32"/>
      <c r="AN271" s="31"/>
      <c r="AO271" s="31"/>
      <c r="BA271" s="101"/>
      <c r="BB271" s="101"/>
      <c r="BE271" s="101"/>
      <c r="BF271" s="101"/>
      <c r="BG271" s="101"/>
      <c r="BH271" s="101"/>
      <c r="BI271" s="101"/>
      <c r="BS271" s="105"/>
      <c r="BT271" s="31"/>
      <c r="BU271" s="105"/>
      <c r="BV271" s="105"/>
      <c r="BW271" s="101"/>
      <c r="BY271" s="105"/>
    </row>
    <row r="272" spans="1:77" s="29" customFormat="1" x14ac:dyDescent="0.25">
      <c r="A272" s="31"/>
      <c r="C272" s="31"/>
      <c r="D272" s="31"/>
      <c r="E272" s="31"/>
      <c r="T272" s="32"/>
      <c r="AN272" s="31"/>
      <c r="AO272" s="31"/>
      <c r="BA272" s="101"/>
      <c r="BB272" s="101"/>
      <c r="BE272" s="101"/>
      <c r="BF272" s="101"/>
      <c r="BG272" s="101"/>
      <c r="BH272" s="101"/>
      <c r="BI272" s="101"/>
      <c r="BS272" s="105"/>
      <c r="BT272" s="31"/>
      <c r="BU272" s="105"/>
      <c r="BV272" s="105"/>
      <c r="BW272" s="101"/>
      <c r="BY272" s="105"/>
    </row>
    <row r="273" spans="1:77" s="29" customFormat="1" x14ac:dyDescent="0.25">
      <c r="A273" s="31"/>
      <c r="C273" s="31"/>
      <c r="D273" s="31"/>
      <c r="E273" s="31"/>
      <c r="T273" s="32"/>
      <c r="AN273" s="31"/>
      <c r="AO273" s="31"/>
      <c r="BA273" s="101"/>
      <c r="BB273" s="101"/>
      <c r="BE273" s="101"/>
      <c r="BF273" s="101"/>
      <c r="BG273" s="101"/>
      <c r="BH273" s="101"/>
      <c r="BI273" s="101"/>
      <c r="BS273" s="105"/>
      <c r="BT273" s="31"/>
      <c r="BU273" s="105"/>
      <c r="BV273" s="105"/>
      <c r="BW273" s="101"/>
      <c r="BY273" s="105"/>
    </row>
    <row r="274" spans="1:77" s="29" customFormat="1" x14ac:dyDescent="0.25">
      <c r="A274" s="31"/>
      <c r="C274" s="31"/>
      <c r="D274" s="31"/>
      <c r="E274" s="31"/>
      <c r="T274" s="32"/>
      <c r="AN274" s="31"/>
      <c r="AO274" s="31"/>
      <c r="BA274" s="101"/>
      <c r="BB274" s="101"/>
      <c r="BE274" s="101"/>
      <c r="BF274" s="101"/>
      <c r="BG274" s="101"/>
      <c r="BH274" s="101"/>
      <c r="BI274" s="101"/>
      <c r="BS274" s="105"/>
      <c r="BT274" s="31"/>
      <c r="BU274" s="105"/>
      <c r="BV274" s="105"/>
      <c r="BW274" s="101"/>
      <c r="BY274" s="105"/>
    </row>
    <row r="275" spans="1:77" s="29" customFormat="1" x14ac:dyDescent="0.25">
      <c r="A275" s="31"/>
      <c r="C275" s="31"/>
      <c r="D275" s="31"/>
      <c r="E275" s="31"/>
      <c r="T275" s="32"/>
      <c r="AN275" s="31"/>
      <c r="AO275" s="31"/>
      <c r="BA275" s="101"/>
      <c r="BB275" s="101"/>
      <c r="BE275" s="101"/>
      <c r="BF275" s="101"/>
      <c r="BG275" s="101"/>
      <c r="BH275" s="101"/>
      <c r="BI275" s="101"/>
      <c r="BS275" s="105"/>
      <c r="BT275" s="31"/>
      <c r="BU275" s="105"/>
      <c r="BV275" s="105"/>
      <c r="BW275" s="101"/>
      <c r="BY275" s="105"/>
    </row>
    <row r="276" spans="1:77" s="29" customFormat="1" x14ac:dyDescent="0.25">
      <c r="A276" s="31"/>
      <c r="C276" s="31"/>
      <c r="D276" s="31"/>
      <c r="E276" s="31"/>
      <c r="T276" s="32"/>
      <c r="AN276" s="31"/>
      <c r="AO276" s="31"/>
      <c r="BA276" s="101"/>
      <c r="BB276" s="101"/>
      <c r="BE276" s="101"/>
      <c r="BF276" s="101"/>
      <c r="BG276" s="101"/>
      <c r="BH276" s="101"/>
      <c r="BI276" s="101"/>
      <c r="BS276" s="105"/>
      <c r="BT276" s="31"/>
      <c r="BU276" s="105"/>
      <c r="BV276" s="105"/>
      <c r="BW276" s="101"/>
      <c r="BY276" s="105"/>
    </row>
    <row r="277" spans="1:77" s="29" customFormat="1" x14ac:dyDescent="0.25">
      <c r="A277" s="31"/>
      <c r="C277" s="31"/>
      <c r="D277" s="31"/>
      <c r="E277" s="31"/>
      <c r="T277" s="32"/>
      <c r="AN277" s="31"/>
      <c r="AO277" s="31"/>
      <c r="BA277" s="101"/>
      <c r="BB277" s="101"/>
      <c r="BE277" s="101"/>
      <c r="BF277" s="101"/>
      <c r="BG277" s="101"/>
      <c r="BH277" s="101"/>
      <c r="BI277" s="101"/>
      <c r="BS277" s="105"/>
      <c r="BT277" s="31"/>
      <c r="BU277" s="105"/>
      <c r="BV277" s="105"/>
      <c r="BW277" s="101"/>
      <c r="BY277" s="105"/>
    </row>
    <row r="278" spans="1:77" s="29" customFormat="1" x14ac:dyDescent="0.25">
      <c r="A278" s="31"/>
      <c r="C278" s="31"/>
      <c r="D278" s="31"/>
      <c r="E278" s="31"/>
      <c r="T278" s="32"/>
      <c r="AN278" s="31"/>
      <c r="AO278" s="31"/>
      <c r="BA278" s="101"/>
      <c r="BB278" s="101"/>
      <c r="BE278" s="101"/>
      <c r="BF278" s="101"/>
      <c r="BG278" s="101"/>
      <c r="BH278" s="101"/>
      <c r="BI278" s="101"/>
      <c r="BS278" s="105"/>
      <c r="BT278" s="31"/>
      <c r="BU278" s="105"/>
      <c r="BV278" s="105"/>
      <c r="BW278" s="101"/>
      <c r="BY278" s="105"/>
    </row>
    <row r="279" spans="1:77" s="29" customFormat="1" x14ac:dyDescent="0.25">
      <c r="A279" s="31"/>
      <c r="C279" s="31"/>
      <c r="D279" s="31"/>
      <c r="E279" s="31"/>
      <c r="T279" s="32"/>
      <c r="AN279" s="31"/>
      <c r="AO279" s="31"/>
      <c r="BA279" s="101"/>
      <c r="BB279" s="101"/>
      <c r="BE279" s="101"/>
      <c r="BF279" s="101"/>
      <c r="BG279" s="101"/>
      <c r="BH279" s="101"/>
      <c r="BI279" s="101"/>
      <c r="BS279" s="105"/>
      <c r="BT279" s="31"/>
      <c r="BU279" s="105"/>
      <c r="BV279" s="105"/>
      <c r="BW279" s="101"/>
      <c r="BY279" s="105"/>
    </row>
    <row r="280" spans="1:77" s="29" customFormat="1" x14ac:dyDescent="0.25">
      <c r="A280" s="31"/>
      <c r="C280" s="31"/>
      <c r="D280" s="31"/>
      <c r="E280" s="31"/>
      <c r="T280" s="32"/>
      <c r="AN280" s="31"/>
      <c r="AO280" s="31"/>
      <c r="BA280" s="101"/>
      <c r="BB280" s="101"/>
      <c r="BE280" s="101"/>
      <c r="BF280" s="101"/>
      <c r="BG280" s="101"/>
      <c r="BH280" s="101"/>
      <c r="BI280" s="101"/>
      <c r="BS280" s="105"/>
      <c r="BT280" s="31"/>
      <c r="BU280" s="105"/>
      <c r="BV280" s="105"/>
      <c r="BW280" s="101"/>
      <c r="BY280" s="105"/>
    </row>
    <row r="281" spans="1:77" s="29" customFormat="1" x14ac:dyDescent="0.25">
      <c r="A281" s="31"/>
      <c r="C281" s="31"/>
      <c r="D281" s="31"/>
      <c r="E281" s="31"/>
      <c r="T281" s="32"/>
      <c r="AN281" s="31"/>
      <c r="AO281" s="31"/>
      <c r="BA281" s="101"/>
      <c r="BB281" s="101"/>
      <c r="BE281" s="101"/>
      <c r="BF281" s="101"/>
      <c r="BG281" s="101"/>
      <c r="BH281" s="101"/>
      <c r="BI281" s="101"/>
      <c r="BS281" s="105"/>
      <c r="BT281" s="31"/>
      <c r="BU281" s="105"/>
      <c r="BV281" s="105"/>
      <c r="BW281" s="101"/>
      <c r="BY281" s="105"/>
    </row>
    <row r="282" spans="1:77" s="29" customFormat="1" x14ac:dyDescent="0.25">
      <c r="A282" s="31"/>
      <c r="C282" s="31"/>
      <c r="D282" s="31"/>
      <c r="E282" s="31"/>
      <c r="T282" s="32"/>
      <c r="AN282" s="31"/>
      <c r="AO282" s="31"/>
      <c r="BA282" s="101"/>
      <c r="BB282" s="101"/>
      <c r="BE282" s="101"/>
      <c r="BF282" s="101"/>
      <c r="BG282" s="101"/>
      <c r="BH282" s="101"/>
      <c r="BI282" s="101"/>
      <c r="BS282" s="105"/>
      <c r="BT282" s="31"/>
      <c r="BU282" s="105"/>
      <c r="BV282" s="105"/>
      <c r="BW282" s="101"/>
      <c r="BY282" s="105"/>
    </row>
    <row r="283" spans="1:77" s="29" customFormat="1" x14ac:dyDescent="0.25">
      <c r="A283" s="31"/>
      <c r="C283" s="31"/>
      <c r="D283" s="31"/>
      <c r="E283" s="31"/>
      <c r="T283" s="32"/>
      <c r="AN283" s="31"/>
      <c r="AO283" s="31"/>
      <c r="BA283" s="101"/>
      <c r="BB283" s="101"/>
      <c r="BE283" s="101"/>
      <c r="BF283" s="101"/>
      <c r="BG283" s="101"/>
      <c r="BH283" s="101"/>
      <c r="BI283" s="101"/>
      <c r="BS283" s="105"/>
      <c r="BT283" s="31"/>
      <c r="BU283" s="105"/>
      <c r="BV283" s="105"/>
      <c r="BW283" s="101"/>
      <c r="BY283" s="105"/>
    </row>
    <row r="284" spans="1:77" s="29" customFormat="1" x14ac:dyDescent="0.25">
      <c r="A284" s="31"/>
      <c r="C284" s="31"/>
      <c r="D284" s="31"/>
      <c r="E284" s="31"/>
      <c r="T284" s="32"/>
      <c r="AN284" s="31"/>
      <c r="AO284" s="31"/>
      <c r="BA284" s="101"/>
      <c r="BB284" s="101"/>
      <c r="BE284" s="101"/>
      <c r="BF284" s="101"/>
      <c r="BG284" s="101"/>
      <c r="BH284" s="101"/>
      <c r="BI284" s="101"/>
      <c r="BS284" s="105"/>
      <c r="BT284" s="31"/>
      <c r="BU284" s="105"/>
      <c r="BV284" s="105"/>
      <c r="BW284" s="101"/>
      <c r="BY284" s="105"/>
    </row>
    <row r="285" spans="1:77" s="29" customFormat="1" x14ac:dyDescent="0.25">
      <c r="A285" s="31"/>
      <c r="C285" s="31"/>
      <c r="D285" s="31"/>
      <c r="E285" s="31"/>
      <c r="T285" s="32"/>
      <c r="AN285" s="31"/>
      <c r="AO285" s="31"/>
      <c r="BA285" s="101"/>
      <c r="BB285" s="101"/>
      <c r="BE285" s="101"/>
      <c r="BF285" s="101"/>
      <c r="BG285" s="101"/>
      <c r="BH285" s="101"/>
      <c r="BI285" s="101"/>
      <c r="BS285" s="105"/>
      <c r="BT285" s="31"/>
      <c r="BU285" s="105"/>
      <c r="BV285" s="105"/>
      <c r="BW285" s="101"/>
      <c r="BY285" s="105"/>
    </row>
    <row r="286" spans="1:77" s="29" customFormat="1" x14ac:dyDescent="0.25">
      <c r="A286" s="31"/>
      <c r="C286" s="31"/>
      <c r="D286" s="31"/>
      <c r="E286" s="31"/>
      <c r="T286" s="32"/>
      <c r="AN286" s="31"/>
      <c r="AO286" s="31"/>
      <c r="BA286" s="101"/>
      <c r="BB286" s="101"/>
      <c r="BE286" s="101"/>
      <c r="BF286" s="101"/>
      <c r="BG286" s="101"/>
      <c r="BH286" s="101"/>
      <c r="BI286" s="101"/>
      <c r="BS286" s="105"/>
      <c r="BT286" s="31"/>
      <c r="BU286" s="105"/>
      <c r="BV286" s="105"/>
      <c r="BW286" s="101"/>
      <c r="BY286" s="105"/>
    </row>
    <row r="287" spans="1:77" s="29" customFormat="1" x14ac:dyDescent="0.25">
      <c r="A287" s="31"/>
      <c r="C287" s="31"/>
      <c r="D287" s="31"/>
      <c r="E287" s="31"/>
      <c r="T287" s="32"/>
      <c r="AN287" s="31"/>
      <c r="AO287" s="31"/>
      <c r="BA287" s="101"/>
      <c r="BB287" s="101"/>
      <c r="BE287" s="101"/>
      <c r="BF287" s="101"/>
      <c r="BG287" s="101"/>
      <c r="BH287" s="101"/>
      <c r="BI287" s="101"/>
      <c r="BS287" s="105"/>
      <c r="BT287" s="31"/>
      <c r="BU287" s="105"/>
      <c r="BV287" s="105"/>
      <c r="BW287" s="101"/>
      <c r="BY287" s="105"/>
    </row>
    <row r="288" spans="1:77" s="29" customFormat="1" x14ac:dyDescent="0.25">
      <c r="A288" s="31"/>
      <c r="C288" s="31"/>
      <c r="D288" s="31"/>
      <c r="E288" s="31"/>
      <c r="T288" s="32"/>
      <c r="AN288" s="31"/>
      <c r="AO288" s="31"/>
      <c r="BA288" s="101"/>
      <c r="BB288" s="101"/>
      <c r="BE288" s="101"/>
      <c r="BF288" s="101"/>
      <c r="BG288" s="101"/>
      <c r="BH288" s="101"/>
      <c r="BI288" s="101"/>
      <c r="BS288" s="105"/>
      <c r="BT288" s="31"/>
      <c r="BU288" s="105"/>
      <c r="BV288" s="105"/>
      <c r="BW288" s="101"/>
      <c r="BY288" s="105"/>
    </row>
    <row r="289" spans="1:77" s="29" customFormat="1" x14ac:dyDescent="0.25">
      <c r="A289" s="31"/>
      <c r="C289" s="31"/>
      <c r="D289" s="31"/>
      <c r="E289" s="31"/>
      <c r="T289" s="32"/>
      <c r="AN289" s="31"/>
      <c r="AO289" s="31"/>
      <c r="BA289" s="101"/>
      <c r="BB289" s="101"/>
      <c r="BE289" s="101"/>
      <c r="BF289" s="101"/>
      <c r="BG289" s="101"/>
      <c r="BH289" s="101"/>
      <c r="BI289" s="101"/>
      <c r="BS289" s="105"/>
      <c r="BT289" s="31"/>
      <c r="BU289" s="105"/>
      <c r="BV289" s="105"/>
      <c r="BW289" s="101"/>
      <c r="BY289" s="105"/>
    </row>
    <row r="290" spans="1:77" s="29" customFormat="1" x14ac:dyDescent="0.25">
      <c r="A290" s="31"/>
      <c r="C290" s="31"/>
      <c r="D290" s="31"/>
      <c r="E290" s="31"/>
      <c r="T290" s="32"/>
      <c r="AN290" s="31"/>
      <c r="AO290" s="31"/>
      <c r="BA290" s="101"/>
      <c r="BB290" s="101"/>
      <c r="BE290" s="101"/>
      <c r="BF290" s="101"/>
      <c r="BG290" s="101"/>
      <c r="BH290" s="101"/>
      <c r="BI290" s="101"/>
      <c r="BS290" s="105"/>
      <c r="BT290" s="31"/>
      <c r="BU290" s="105"/>
      <c r="BV290" s="105"/>
      <c r="BW290" s="101"/>
      <c r="BY290" s="105"/>
    </row>
    <row r="291" spans="1:77" s="29" customFormat="1" x14ac:dyDescent="0.25">
      <c r="A291" s="31"/>
      <c r="C291" s="31"/>
      <c r="D291" s="31"/>
      <c r="E291" s="31"/>
      <c r="T291" s="32"/>
      <c r="AN291" s="31"/>
      <c r="AO291" s="31"/>
      <c r="BA291" s="101"/>
      <c r="BB291" s="101"/>
      <c r="BE291" s="101"/>
      <c r="BF291" s="101"/>
      <c r="BG291" s="101"/>
      <c r="BH291" s="101"/>
      <c r="BI291" s="101"/>
      <c r="BS291" s="105"/>
      <c r="BT291" s="31"/>
      <c r="BU291" s="105"/>
      <c r="BV291" s="105"/>
      <c r="BW291" s="101"/>
      <c r="BY291" s="105"/>
    </row>
    <row r="292" spans="1:77" s="29" customFormat="1" x14ac:dyDescent="0.25">
      <c r="A292" s="31"/>
      <c r="C292" s="31"/>
      <c r="D292" s="31"/>
      <c r="E292" s="31"/>
      <c r="T292" s="32"/>
      <c r="AN292" s="31"/>
      <c r="AO292" s="31"/>
      <c r="BA292" s="101"/>
      <c r="BB292" s="101"/>
      <c r="BE292" s="101"/>
      <c r="BF292" s="101"/>
      <c r="BG292" s="101"/>
      <c r="BH292" s="101"/>
      <c r="BI292" s="101"/>
      <c r="BS292" s="105"/>
      <c r="BT292" s="31"/>
      <c r="BU292" s="105"/>
      <c r="BV292" s="105"/>
      <c r="BW292" s="101"/>
      <c r="BY292" s="105"/>
    </row>
    <row r="293" spans="1:77" s="29" customFormat="1" x14ac:dyDescent="0.25">
      <c r="A293" s="31"/>
      <c r="C293" s="31"/>
      <c r="D293" s="31"/>
      <c r="E293" s="31"/>
      <c r="T293" s="32"/>
      <c r="AN293" s="31"/>
      <c r="AO293" s="31"/>
      <c r="BA293" s="101"/>
      <c r="BB293" s="101"/>
      <c r="BE293" s="101"/>
      <c r="BF293" s="101"/>
      <c r="BG293" s="101"/>
      <c r="BH293" s="101"/>
      <c r="BI293" s="101"/>
      <c r="BS293" s="105"/>
      <c r="BT293" s="31"/>
      <c r="BU293" s="105"/>
      <c r="BV293" s="105"/>
      <c r="BW293" s="101"/>
      <c r="BY293" s="105"/>
    </row>
    <row r="294" spans="1:77" s="29" customFormat="1" x14ac:dyDescent="0.25">
      <c r="A294" s="31"/>
      <c r="C294" s="31"/>
      <c r="D294" s="31"/>
      <c r="E294" s="31"/>
      <c r="T294" s="32"/>
      <c r="AN294" s="31"/>
      <c r="AO294" s="31"/>
      <c r="BA294" s="101"/>
      <c r="BB294" s="101"/>
      <c r="BE294" s="101"/>
      <c r="BF294" s="101"/>
      <c r="BG294" s="101"/>
      <c r="BH294" s="101"/>
      <c r="BI294" s="101"/>
      <c r="BS294" s="105"/>
      <c r="BT294" s="31"/>
      <c r="BU294" s="105"/>
      <c r="BV294" s="105"/>
      <c r="BW294" s="101"/>
      <c r="BY294" s="105"/>
    </row>
    <row r="295" spans="1:77" s="29" customFormat="1" x14ac:dyDescent="0.25">
      <c r="A295" s="31"/>
      <c r="C295" s="31"/>
      <c r="D295" s="31"/>
      <c r="E295" s="31"/>
      <c r="T295" s="32"/>
      <c r="AN295" s="31"/>
      <c r="AO295" s="31"/>
      <c r="BA295" s="101"/>
      <c r="BB295" s="101"/>
      <c r="BE295" s="101"/>
      <c r="BF295" s="101"/>
      <c r="BG295" s="101"/>
      <c r="BH295" s="101"/>
      <c r="BI295" s="101"/>
      <c r="BS295" s="105"/>
      <c r="BT295" s="31"/>
      <c r="BU295" s="105"/>
      <c r="BV295" s="105"/>
      <c r="BW295" s="101"/>
      <c r="BY295" s="105"/>
    </row>
    <row r="296" spans="1:77" s="29" customFormat="1" x14ac:dyDescent="0.25">
      <c r="A296" s="31"/>
      <c r="C296" s="31"/>
      <c r="D296" s="31"/>
      <c r="E296" s="31"/>
      <c r="T296" s="32"/>
      <c r="AN296" s="31"/>
      <c r="AO296" s="31"/>
      <c r="BA296" s="101"/>
      <c r="BB296" s="101"/>
      <c r="BE296" s="101"/>
      <c r="BF296" s="101"/>
      <c r="BG296" s="101"/>
      <c r="BH296" s="101"/>
      <c r="BI296" s="101"/>
      <c r="BS296" s="105"/>
      <c r="BT296" s="31"/>
      <c r="BU296" s="105"/>
      <c r="BV296" s="105"/>
      <c r="BW296" s="101"/>
      <c r="BY296" s="105"/>
    </row>
    <row r="297" spans="1:77" s="29" customFormat="1" x14ac:dyDescent="0.25">
      <c r="A297" s="31"/>
      <c r="C297" s="31"/>
      <c r="D297" s="31"/>
      <c r="E297" s="31"/>
      <c r="T297" s="32"/>
      <c r="AN297" s="31"/>
      <c r="AO297" s="31"/>
      <c r="BA297" s="101"/>
      <c r="BB297" s="101"/>
      <c r="BE297" s="101"/>
      <c r="BF297" s="101"/>
      <c r="BG297" s="101"/>
      <c r="BH297" s="101"/>
      <c r="BI297" s="101"/>
      <c r="BS297" s="105"/>
      <c r="BT297" s="31"/>
      <c r="BU297" s="105"/>
      <c r="BV297" s="105"/>
      <c r="BW297" s="101"/>
      <c r="BY297" s="105"/>
    </row>
    <row r="298" spans="1:77" s="29" customFormat="1" x14ac:dyDescent="0.25">
      <c r="A298" s="31"/>
      <c r="C298" s="31"/>
      <c r="D298" s="31"/>
      <c r="E298" s="31"/>
      <c r="T298" s="32"/>
      <c r="AN298" s="31"/>
      <c r="AO298" s="31"/>
      <c r="BA298" s="101"/>
      <c r="BB298" s="101"/>
      <c r="BE298" s="101"/>
      <c r="BF298" s="101"/>
      <c r="BG298" s="101"/>
      <c r="BH298" s="101"/>
      <c r="BI298" s="101"/>
      <c r="BS298" s="105"/>
      <c r="BT298" s="31"/>
      <c r="BU298" s="105"/>
      <c r="BV298" s="105"/>
      <c r="BW298" s="101"/>
      <c r="BY298" s="105"/>
    </row>
    <row r="299" spans="1:77" s="29" customFormat="1" x14ac:dyDescent="0.25">
      <c r="A299" s="31"/>
      <c r="C299" s="31"/>
      <c r="D299" s="31"/>
      <c r="E299" s="31"/>
      <c r="T299" s="32"/>
      <c r="AN299" s="31"/>
      <c r="AO299" s="31"/>
      <c r="BA299" s="101"/>
      <c r="BB299" s="101"/>
      <c r="BE299" s="101"/>
      <c r="BF299" s="101"/>
      <c r="BG299" s="101"/>
      <c r="BH299" s="101"/>
      <c r="BI299" s="101"/>
      <c r="BS299" s="105"/>
      <c r="BT299" s="31"/>
      <c r="BU299" s="105"/>
      <c r="BV299" s="105"/>
      <c r="BW299" s="101"/>
      <c r="BY299" s="105"/>
    </row>
    <row r="300" spans="1:77" s="29" customFormat="1" x14ac:dyDescent="0.25">
      <c r="A300" s="31"/>
      <c r="C300" s="31"/>
      <c r="D300" s="31"/>
      <c r="E300" s="31"/>
      <c r="T300" s="32"/>
      <c r="AN300" s="31"/>
      <c r="AO300" s="31"/>
      <c r="BA300" s="101"/>
      <c r="BB300" s="101"/>
      <c r="BE300" s="101"/>
      <c r="BF300" s="101"/>
      <c r="BG300" s="101"/>
      <c r="BH300" s="101"/>
      <c r="BI300" s="101"/>
      <c r="BS300" s="105"/>
      <c r="BT300" s="31"/>
      <c r="BU300" s="105"/>
      <c r="BV300" s="105"/>
      <c r="BW300" s="101"/>
      <c r="BY300" s="105"/>
    </row>
    <row r="301" spans="1:77" s="29" customFormat="1" x14ac:dyDescent="0.25">
      <c r="A301" s="31"/>
      <c r="C301" s="31"/>
      <c r="D301" s="31"/>
      <c r="E301" s="31"/>
      <c r="T301" s="32"/>
      <c r="AN301" s="31"/>
      <c r="AO301" s="31"/>
      <c r="BA301" s="101"/>
      <c r="BB301" s="101"/>
      <c r="BE301" s="101"/>
      <c r="BF301" s="101"/>
      <c r="BG301" s="101"/>
      <c r="BH301" s="101"/>
      <c r="BI301" s="101"/>
      <c r="BS301" s="105"/>
      <c r="BT301" s="31"/>
      <c r="BU301" s="105"/>
      <c r="BV301" s="105"/>
      <c r="BW301" s="101"/>
      <c r="BY301" s="105"/>
    </row>
    <row r="302" spans="1:77" s="29" customFormat="1" x14ac:dyDescent="0.25">
      <c r="A302" s="31"/>
      <c r="C302" s="31"/>
      <c r="D302" s="31"/>
      <c r="E302" s="31"/>
      <c r="T302" s="32"/>
      <c r="AN302" s="31"/>
      <c r="AO302" s="31"/>
      <c r="BA302" s="101"/>
      <c r="BB302" s="101"/>
      <c r="BE302" s="101"/>
      <c r="BF302" s="101"/>
      <c r="BG302" s="101"/>
      <c r="BH302" s="101"/>
      <c r="BI302" s="101"/>
      <c r="BS302" s="105"/>
      <c r="BT302" s="31"/>
      <c r="BU302" s="105"/>
      <c r="BV302" s="105"/>
      <c r="BW302" s="101"/>
      <c r="BY302" s="105"/>
    </row>
    <row r="303" spans="1:77" s="29" customFormat="1" x14ac:dyDescent="0.25">
      <c r="A303" s="31"/>
      <c r="C303" s="31"/>
      <c r="D303" s="31"/>
      <c r="E303" s="31"/>
      <c r="T303" s="32"/>
      <c r="AN303" s="31"/>
      <c r="AO303" s="31"/>
      <c r="BA303" s="101"/>
      <c r="BB303" s="101"/>
      <c r="BE303" s="101"/>
      <c r="BF303" s="101"/>
      <c r="BG303" s="101"/>
      <c r="BH303" s="101"/>
      <c r="BI303" s="101"/>
      <c r="BS303" s="105"/>
      <c r="BT303" s="31"/>
      <c r="BU303" s="105"/>
      <c r="BV303" s="105"/>
      <c r="BW303" s="101"/>
      <c r="BY303" s="105"/>
    </row>
    <row r="304" spans="1:77" s="29" customFormat="1" x14ac:dyDescent="0.25">
      <c r="A304" s="31"/>
      <c r="C304" s="31"/>
      <c r="D304" s="31"/>
      <c r="E304" s="31"/>
      <c r="T304" s="32"/>
      <c r="AN304" s="31"/>
      <c r="AO304" s="31"/>
      <c r="BA304" s="101"/>
      <c r="BB304" s="101"/>
      <c r="BE304" s="101"/>
      <c r="BF304" s="101"/>
      <c r="BG304" s="101"/>
      <c r="BH304" s="101"/>
      <c r="BI304" s="101"/>
      <c r="BS304" s="105"/>
      <c r="BT304" s="31"/>
      <c r="BU304" s="105"/>
      <c r="BV304" s="105"/>
      <c r="BW304" s="101"/>
      <c r="BY304" s="105"/>
    </row>
    <row r="305" spans="1:77" s="29" customFormat="1" x14ac:dyDescent="0.25">
      <c r="A305" s="31"/>
      <c r="C305" s="31"/>
      <c r="D305" s="31"/>
      <c r="E305" s="31"/>
      <c r="T305" s="32"/>
      <c r="AN305" s="31"/>
      <c r="AO305" s="31"/>
      <c r="BA305" s="101"/>
      <c r="BB305" s="101"/>
      <c r="BE305" s="101"/>
      <c r="BF305" s="101"/>
      <c r="BG305" s="101"/>
      <c r="BH305" s="101"/>
      <c r="BI305" s="101"/>
      <c r="BS305" s="105"/>
      <c r="BT305" s="31"/>
      <c r="BU305" s="105"/>
      <c r="BV305" s="105"/>
      <c r="BW305" s="101"/>
      <c r="BY305" s="105"/>
    </row>
    <row r="306" spans="1:77" s="29" customFormat="1" x14ac:dyDescent="0.25">
      <c r="A306" s="31"/>
      <c r="C306" s="31"/>
      <c r="D306" s="31"/>
      <c r="E306" s="31"/>
      <c r="T306" s="32"/>
      <c r="AN306" s="31"/>
      <c r="AO306" s="31"/>
      <c r="BA306" s="101"/>
      <c r="BB306" s="101"/>
      <c r="BE306" s="101"/>
      <c r="BF306" s="101"/>
      <c r="BG306" s="101"/>
      <c r="BH306" s="101"/>
      <c r="BI306" s="101"/>
      <c r="BS306" s="105"/>
      <c r="BT306" s="31"/>
      <c r="BU306" s="105"/>
      <c r="BV306" s="105"/>
      <c r="BW306" s="101"/>
      <c r="BY306" s="105"/>
    </row>
    <row r="307" spans="1:77" s="29" customFormat="1" x14ac:dyDescent="0.25">
      <c r="A307" s="31"/>
      <c r="C307" s="31"/>
      <c r="D307" s="31"/>
      <c r="E307" s="31"/>
      <c r="T307" s="32"/>
      <c r="AN307" s="31"/>
      <c r="AO307" s="31"/>
      <c r="BA307" s="101"/>
      <c r="BB307" s="101"/>
      <c r="BE307" s="101"/>
      <c r="BF307" s="101"/>
      <c r="BG307" s="101"/>
      <c r="BH307" s="101"/>
      <c r="BI307" s="101"/>
      <c r="BS307" s="105"/>
      <c r="BT307" s="31"/>
      <c r="BU307" s="105"/>
      <c r="BV307" s="105"/>
      <c r="BW307" s="101"/>
      <c r="BY307" s="105"/>
    </row>
    <row r="308" spans="1:77" s="29" customFormat="1" x14ac:dyDescent="0.25">
      <c r="A308" s="31"/>
      <c r="C308" s="31"/>
      <c r="D308" s="31"/>
      <c r="E308" s="31"/>
      <c r="T308" s="32"/>
      <c r="AN308" s="31"/>
      <c r="AO308" s="31"/>
      <c r="BA308" s="101"/>
      <c r="BB308" s="101"/>
      <c r="BE308" s="101"/>
      <c r="BF308" s="101"/>
      <c r="BG308" s="101"/>
      <c r="BH308" s="101"/>
      <c r="BI308" s="101"/>
      <c r="BS308" s="105"/>
      <c r="BT308" s="31"/>
      <c r="BU308" s="105"/>
      <c r="BV308" s="105"/>
      <c r="BW308" s="101"/>
      <c r="BY308" s="105"/>
    </row>
    <row r="309" spans="1:77" s="29" customFormat="1" x14ac:dyDescent="0.25">
      <c r="A309" s="31"/>
      <c r="C309" s="31"/>
      <c r="D309" s="31"/>
      <c r="E309" s="31"/>
      <c r="T309" s="32"/>
      <c r="AN309" s="31"/>
      <c r="AO309" s="31"/>
      <c r="BA309" s="101"/>
      <c r="BB309" s="101"/>
      <c r="BE309" s="101"/>
      <c r="BF309" s="101"/>
      <c r="BG309" s="101"/>
      <c r="BH309" s="101"/>
      <c r="BI309" s="101"/>
      <c r="BS309" s="105"/>
      <c r="BT309" s="31"/>
      <c r="BU309" s="105"/>
      <c r="BV309" s="105"/>
      <c r="BW309" s="101"/>
      <c r="BY309" s="105"/>
    </row>
    <row r="310" spans="1:77" s="29" customFormat="1" x14ac:dyDescent="0.25">
      <c r="A310" s="31"/>
      <c r="C310" s="31"/>
      <c r="D310" s="31"/>
      <c r="E310" s="31"/>
      <c r="T310" s="32"/>
      <c r="AN310" s="31"/>
      <c r="AO310" s="31"/>
      <c r="BA310" s="101"/>
      <c r="BB310" s="101"/>
      <c r="BE310" s="101"/>
      <c r="BF310" s="101"/>
      <c r="BG310" s="101"/>
      <c r="BH310" s="101"/>
      <c r="BI310" s="101"/>
      <c r="BS310" s="105"/>
      <c r="BT310" s="31"/>
      <c r="BU310" s="105"/>
      <c r="BV310" s="105"/>
      <c r="BW310" s="101"/>
      <c r="BY310" s="105"/>
    </row>
    <row r="311" spans="1:77" s="29" customFormat="1" x14ac:dyDescent="0.25">
      <c r="A311" s="31"/>
      <c r="C311" s="31"/>
      <c r="D311" s="31"/>
      <c r="E311" s="31"/>
      <c r="T311" s="32"/>
      <c r="AN311" s="31"/>
      <c r="AO311" s="31"/>
      <c r="BA311" s="101"/>
      <c r="BB311" s="101"/>
      <c r="BE311" s="101"/>
      <c r="BF311" s="101"/>
      <c r="BG311" s="101"/>
      <c r="BH311" s="101"/>
      <c r="BI311" s="101"/>
      <c r="BS311" s="105"/>
      <c r="BT311" s="31"/>
      <c r="BU311" s="105"/>
      <c r="BV311" s="105"/>
      <c r="BW311" s="101"/>
      <c r="BY311" s="105"/>
    </row>
    <row r="312" spans="1:77" s="29" customFormat="1" x14ac:dyDescent="0.25">
      <c r="A312" s="31"/>
      <c r="C312" s="31"/>
      <c r="D312" s="31"/>
      <c r="E312" s="31"/>
      <c r="T312" s="32"/>
      <c r="AN312" s="31"/>
      <c r="AO312" s="31"/>
      <c r="BA312" s="101"/>
      <c r="BB312" s="101"/>
      <c r="BE312" s="101"/>
      <c r="BF312" s="101"/>
      <c r="BG312" s="101"/>
      <c r="BH312" s="101"/>
      <c r="BI312" s="101"/>
      <c r="BS312" s="105"/>
      <c r="BT312" s="31"/>
      <c r="BU312" s="105"/>
      <c r="BV312" s="105"/>
      <c r="BW312" s="101"/>
      <c r="BY312" s="105"/>
    </row>
    <row r="313" spans="1:77" s="29" customFormat="1" x14ac:dyDescent="0.25">
      <c r="A313" s="31"/>
      <c r="C313" s="31"/>
      <c r="D313" s="31"/>
      <c r="E313" s="31"/>
      <c r="T313" s="32"/>
      <c r="AN313" s="31"/>
      <c r="AO313" s="31"/>
      <c r="BA313" s="101"/>
      <c r="BB313" s="101"/>
      <c r="BE313" s="101"/>
      <c r="BF313" s="101"/>
      <c r="BG313" s="101"/>
      <c r="BH313" s="101"/>
      <c r="BI313" s="101"/>
      <c r="BS313" s="105"/>
      <c r="BT313" s="31"/>
      <c r="BU313" s="105"/>
      <c r="BV313" s="105"/>
      <c r="BW313" s="101"/>
      <c r="BY313" s="105"/>
    </row>
    <row r="314" spans="1:77" s="29" customFormat="1" x14ac:dyDescent="0.25">
      <c r="A314" s="31"/>
      <c r="C314" s="31"/>
      <c r="D314" s="31"/>
      <c r="E314" s="31"/>
      <c r="T314" s="32"/>
      <c r="AN314" s="31"/>
      <c r="AO314" s="31"/>
      <c r="BA314" s="101"/>
      <c r="BB314" s="101"/>
      <c r="BE314" s="101"/>
      <c r="BF314" s="101"/>
      <c r="BG314" s="101"/>
      <c r="BH314" s="101"/>
      <c r="BI314" s="101"/>
      <c r="BS314" s="105"/>
      <c r="BT314" s="31"/>
      <c r="BU314" s="105"/>
      <c r="BV314" s="105"/>
      <c r="BW314" s="101"/>
      <c r="BY314" s="105"/>
    </row>
    <row r="315" spans="1:77" s="29" customFormat="1" x14ac:dyDescent="0.25">
      <c r="A315" s="31"/>
      <c r="C315" s="31"/>
      <c r="D315" s="31"/>
      <c r="E315" s="31"/>
      <c r="T315" s="32"/>
      <c r="AN315" s="31"/>
      <c r="AO315" s="31"/>
      <c r="BA315" s="101"/>
      <c r="BB315" s="101"/>
      <c r="BE315" s="101"/>
      <c r="BF315" s="101"/>
      <c r="BG315" s="101"/>
      <c r="BH315" s="101"/>
      <c r="BI315" s="101"/>
      <c r="BS315" s="105"/>
      <c r="BT315" s="31"/>
      <c r="BU315" s="105"/>
      <c r="BV315" s="105"/>
      <c r="BW315" s="101"/>
      <c r="BY315" s="105"/>
    </row>
    <row r="316" spans="1:77" s="29" customFormat="1" x14ac:dyDescent="0.25">
      <c r="A316" s="31"/>
      <c r="C316" s="31"/>
      <c r="D316" s="31"/>
      <c r="E316" s="31"/>
      <c r="T316" s="32"/>
      <c r="AN316" s="31"/>
      <c r="AO316" s="31"/>
      <c r="BA316" s="101"/>
      <c r="BB316" s="101"/>
      <c r="BE316" s="101"/>
      <c r="BF316" s="101"/>
      <c r="BG316" s="101"/>
      <c r="BH316" s="101"/>
      <c r="BI316" s="101"/>
      <c r="BS316" s="105"/>
      <c r="BT316" s="31"/>
      <c r="BU316" s="105"/>
      <c r="BV316" s="105"/>
      <c r="BW316" s="101"/>
      <c r="BY316" s="105"/>
    </row>
    <row r="317" spans="1:77" s="29" customFormat="1" x14ac:dyDescent="0.25">
      <c r="A317" s="31"/>
      <c r="C317" s="31"/>
      <c r="D317" s="31"/>
      <c r="E317" s="31"/>
      <c r="T317" s="32"/>
      <c r="AN317" s="31"/>
      <c r="AO317" s="31"/>
      <c r="BA317" s="101"/>
      <c r="BB317" s="101"/>
      <c r="BE317" s="101"/>
      <c r="BF317" s="101"/>
      <c r="BG317" s="101"/>
      <c r="BH317" s="101"/>
      <c r="BI317" s="101"/>
      <c r="BS317" s="105"/>
      <c r="BT317" s="31"/>
      <c r="BU317" s="105"/>
      <c r="BV317" s="105"/>
      <c r="BW317" s="101"/>
      <c r="BY317" s="105"/>
    </row>
    <row r="318" spans="1:77" s="29" customFormat="1" x14ac:dyDescent="0.25">
      <c r="A318" s="31"/>
      <c r="C318" s="31"/>
      <c r="D318" s="31"/>
      <c r="E318" s="31"/>
      <c r="T318" s="32"/>
      <c r="AN318" s="31"/>
      <c r="AO318" s="31"/>
      <c r="BA318" s="101"/>
      <c r="BB318" s="101"/>
      <c r="BE318" s="101"/>
      <c r="BF318" s="101"/>
      <c r="BG318" s="101"/>
      <c r="BH318" s="101"/>
      <c r="BI318" s="101"/>
      <c r="BS318" s="105"/>
      <c r="BT318" s="31"/>
      <c r="BU318" s="105"/>
      <c r="BV318" s="105"/>
      <c r="BW318" s="101"/>
      <c r="BY318" s="105"/>
    </row>
    <row r="319" spans="1:77" s="29" customFormat="1" x14ac:dyDescent="0.25">
      <c r="A319" s="31"/>
      <c r="C319" s="31"/>
      <c r="D319" s="31"/>
      <c r="E319" s="31"/>
      <c r="T319" s="32"/>
      <c r="AN319" s="31"/>
      <c r="AO319" s="31"/>
      <c r="BA319" s="101"/>
      <c r="BB319" s="101"/>
      <c r="BE319" s="101"/>
      <c r="BF319" s="101"/>
      <c r="BG319" s="101"/>
      <c r="BH319" s="101"/>
      <c r="BI319" s="101"/>
      <c r="BS319" s="105"/>
      <c r="BT319" s="31"/>
      <c r="BU319" s="105"/>
      <c r="BV319" s="105"/>
      <c r="BW319" s="101"/>
      <c r="BY319" s="105"/>
    </row>
    <row r="320" spans="1:77" s="29" customFormat="1" x14ac:dyDescent="0.25">
      <c r="A320" s="31"/>
      <c r="C320" s="31"/>
      <c r="D320" s="31"/>
      <c r="E320" s="31"/>
      <c r="T320" s="32"/>
      <c r="AN320" s="31"/>
      <c r="AO320" s="31"/>
      <c r="BA320" s="101"/>
      <c r="BB320" s="101"/>
      <c r="BE320" s="101"/>
      <c r="BF320" s="101"/>
      <c r="BG320" s="101"/>
      <c r="BH320" s="101"/>
      <c r="BI320" s="101"/>
      <c r="BS320" s="105"/>
      <c r="BT320" s="31"/>
      <c r="BU320" s="105"/>
      <c r="BV320" s="105"/>
      <c r="BW320" s="101"/>
      <c r="BY320" s="105"/>
    </row>
    <row r="321" spans="1:77" s="29" customFormat="1" x14ac:dyDescent="0.25">
      <c r="A321" s="31"/>
      <c r="C321" s="31"/>
      <c r="D321" s="31"/>
      <c r="E321" s="31"/>
      <c r="T321" s="32"/>
      <c r="AN321" s="31"/>
      <c r="AO321" s="31"/>
      <c r="BA321" s="101"/>
      <c r="BB321" s="101"/>
      <c r="BE321" s="101"/>
      <c r="BF321" s="101"/>
      <c r="BG321" s="101"/>
      <c r="BH321" s="101"/>
      <c r="BI321" s="101"/>
      <c r="BS321" s="105"/>
      <c r="BT321" s="31"/>
      <c r="BU321" s="105"/>
      <c r="BV321" s="105"/>
      <c r="BW321" s="101"/>
      <c r="BY321" s="105"/>
    </row>
    <row r="322" spans="1:77" s="29" customFormat="1" x14ac:dyDescent="0.25">
      <c r="A322" s="31"/>
      <c r="C322" s="31"/>
      <c r="D322" s="31"/>
      <c r="E322" s="31"/>
      <c r="T322" s="32"/>
      <c r="AN322" s="31"/>
      <c r="AO322" s="31"/>
      <c r="BA322" s="101"/>
      <c r="BB322" s="101"/>
      <c r="BE322" s="101"/>
      <c r="BF322" s="101"/>
      <c r="BG322" s="101"/>
      <c r="BH322" s="101"/>
      <c r="BI322" s="101"/>
      <c r="BS322" s="105"/>
      <c r="BT322" s="31"/>
      <c r="BU322" s="105"/>
      <c r="BV322" s="105"/>
      <c r="BW322" s="101"/>
      <c r="BY322" s="105"/>
    </row>
    <row r="323" spans="1:77" s="29" customFormat="1" x14ac:dyDescent="0.25">
      <c r="A323" s="31"/>
      <c r="C323" s="31"/>
      <c r="D323" s="31"/>
      <c r="E323" s="31"/>
      <c r="T323" s="32"/>
      <c r="AN323" s="31"/>
      <c r="AO323" s="31"/>
      <c r="BA323" s="101"/>
      <c r="BB323" s="101"/>
      <c r="BE323" s="101"/>
      <c r="BF323" s="101"/>
      <c r="BG323" s="101"/>
      <c r="BH323" s="101"/>
      <c r="BI323" s="101"/>
      <c r="BS323" s="105"/>
      <c r="BT323" s="31"/>
      <c r="BU323" s="105"/>
      <c r="BV323" s="105"/>
      <c r="BW323" s="101"/>
      <c r="BY323" s="105"/>
    </row>
    <row r="324" spans="1:77" s="29" customFormat="1" x14ac:dyDescent="0.25">
      <c r="A324" s="31"/>
      <c r="C324" s="31"/>
      <c r="D324" s="31"/>
      <c r="E324" s="31"/>
      <c r="T324" s="32"/>
      <c r="AN324" s="31"/>
      <c r="AO324" s="31"/>
      <c r="BA324" s="101"/>
      <c r="BB324" s="101"/>
      <c r="BE324" s="101"/>
      <c r="BF324" s="101"/>
      <c r="BG324" s="101"/>
      <c r="BH324" s="101"/>
      <c r="BI324" s="101"/>
      <c r="BS324" s="105"/>
      <c r="BT324" s="31"/>
      <c r="BU324" s="105"/>
      <c r="BV324" s="105"/>
      <c r="BW324" s="101"/>
      <c r="BY324" s="105"/>
    </row>
    <row r="325" spans="1:77" s="29" customFormat="1" x14ac:dyDescent="0.25">
      <c r="A325" s="31"/>
      <c r="C325" s="31"/>
      <c r="D325" s="31"/>
      <c r="E325" s="31"/>
      <c r="T325" s="32"/>
      <c r="AN325" s="31"/>
      <c r="AO325" s="31"/>
      <c r="BA325" s="101"/>
      <c r="BB325" s="101"/>
      <c r="BE325" s="101"/>
      <c r="BF325" s="101"/>
      <c r="BG325" s="101"/>
      <c r="BH325" s="101"/>
      <c r="BI325" s="101"/>
      <c r="BS325" s="105"/>
      <c r="BT325" s="31"/>
      <c r="BU325" s="105"/>
      <c r="BV325" s="105"/>
      <c r="BW325" s="101"/>
      <c r="BY325" s="105"/>
    </row>
    <row r="326" spans="1:77" s="29" customFormat="1" x14ac:dyDescent="0.25">
      <c r="A326" s="31"/>
      <c r="C326" s="31"/>
      <c r="D326" s="31"/>
      <c r="E326" s="31"/>
      <c r="T326" s="32"/>
      <c r="AN326" s="31"/>
      <c r="AO326" s="31"/>
      <c r="BA326" s="101"/>
      <c r="BB326" s="101"/>
      <c r="BE326" s="101"/>
      <c r="BF326" s="101"/>
      <c r="BG326" s="101"/>
      <c r="BH326" s="101"/>
      <c r="BI326" s="101"/>
      <c r="BS326" s="105"/>
      <c r="BT326" s="31"/>
      <c r="BU326" s="105"/>
      <c r="BV326" s="105"/>
      <c r="BW326" s="101"/>
      <c r="BY326" s="105"/>
    </row>
    <row r="327" spans="1:77" s="29" customFormat="1" x14ac:dyDescent="0.25">
      <c r="A327" s="31"/>
      <c r="C327" s="31"/>
      <c r="D327" s="31"/>
      <c r="E327" s="31"/>
      <c r="T327" s="32"/>
      <c r="AN327" s="31"/>
      <c r="AO327" s="31"/>
      <c r="BA327" s="101"/>
      <c r="BB327" s="101"/>
      <c r="BE327" s="101"/>
      <c r="BF327" s="101"/>
      <c r="BG327" s="101"/>
      <c r="BH327" s="101"/>
      <c r="BI327" s="101"/>
      <c r="BS327" s="105"/>
      <c r="BT327" s="31"/>
      <c r="BU327" s="105"/>
      <c r="BV327" s="105"/>
      <c r="BW327" s="101"/>
      <c r="BY327" s="105"/>
    </row>
    <row r="328" spans="1:77" s="29" customFormat="1" x14ac:dyDescent="0.25">
      <c r="A328" s="31"/>
      <c r="C328" s="31"/>
      <c r="D328" s="31"/>
      <c r="E328" s="31"/>
      <c r="T328" s="32"/>
      <c r="AN328" s="31"/>
      <c r="AO328" s="31"/>
      <c r="BA328" s="101"/>
      <c r="BB328" s="101"/>
      <c r="BE328" s="101"/>
      <c r="BF328" s="101"/>
      <c r="BG328" s="101"/>
      <c r="BH328" s="101"/>
      <c r="BI328" s="101"/>
      <c r="BS328" s="105"/>
      <c r="BT328" s="31"/>
      <c r="BU328" s="105"/>
      <c r="BV328" s="105"/>
      <c r="BW328" s="101"/>
      <c r="BY328" s="105"/>
    </row>
    <row r="329" spans="1:77" s="29" customFormat="1" x14ac:dyDescent="0.25">
      <c r="A329" s="31"/>
      <c r="C329" s="31"/>
      <c r="D329" s="31"/>
      <c r="E329" s="31"/>
      <c r="T329" s="32"/>
      <c r="AN329" s="31"/>
      <c r="AO329" s="31"/>
      <c r="BA329" s="101"/>
      <c r="BB329" s="101"/>
      <c r="BE329" s="101"/>
      <c r="BF329" s="101"/>
      <c r="BG329" s="101"/>
      <c r="BH329" s="101"/>
      <c r="BI329" s="101"/>
      <c r="BS329" s="105"/>
      <c r="BT329" s="31"/>
      <c r="BU329" s="105"/>
      <c r="BV329" s="105"/>
      <c r="BW329" s="101"/>
      <c r="BY329" s="105"/>
    </row>
    <row r="330" spans="1:77" s="29" customFormat="1" x14ac:dyDescent="0.25">
      <c r="A330" s="31"/>
      <c r="C330" s="31"/>
      <c r="D330" s="31"/>
      <c r="E330" s="31"/>
      <c r="T330" s="32"/>
      <c r="AN330" s="31"/>
      <c r="AO330" s="31"/>
      <c r="BA330" s="101"/>
      <c r="BB330" s="101"/>
      <c r="BE330" s="101"/>
      <c r="BF330" s="101"/>
      <c r="BG330" s="101"/>
      <c r="BH330" s="101"/>
      <c r="BI330" s="101"/>
      <c r="BS330" s="105"/>
      <c r="BT330" s="31"/>
      <c r="BU330" s="105"/>
      <c r="BV330" s="105"/>
      <c r="BW330" s="101"/>
      <c r="BY330" s="105"/>
    </row>
    <row r="331" spans="1:77" s="29" customFormat="1" x14ac:dyDescent="0.25">
      <c r="A331" s="31"/>
      <c r="C331" s="31"/>
      <c r="D331" s="31"/>
      <c r="E331" s="31"/>
      <c r="T331" s="32"/>
      <c r="AN331" s="31"/>
      <c r="AO331" s="31"/>
      <c r="BA331" s="101"/>
      <c r="BB331" s="101"/>
      <c r="BE331" s="101"/>
      <c r="BF331" s="101"/>
      <c r="BG331" s="101"/>
      <c r="BH331" s="101"/>
      <c r="BI331" s="101"/>
      <c r="BS331" s="105"/>
      <c r="BT331" s="31"/>
      <c r="BU331" s="105"/>
      <c r="BV331" s="105"/>
      <c r="BW331" s="101"/>
      <c r="BY331" s="105"/>
    </row>
    <row r="332" spans="1:77" s="29" customFormat="1" x14ac:dyDescent="0.25">
      <c r="A332" s="31"/>
      <c r="C332" s="31"/>
      <c r="D332" s="31"/>
      <c r="E332" s="31"/>
      <c r="T332" s="32"/>
      <c r="AN332" s="31"/>
      <c r="AO332" s="31"/>
      <c r="BA332" s="101"/>
      <c r="BB332" s="101"/>
      <c r="BE332" s="101"/>
      <c r="BF332" s="101"/>
      <c r="BG332" s="101"/>
      <c r="BH332" s="101"/>
      <c r="BI332" s="101"/>
      <c r="BS332" s="105"/>
      <c r="BT332" s="31"/>
      <c r="BU332" s="105"/>
      <c r="BV332" s="105"/>
      <c r="BW332" s="101"/>
      <c r="BY332" s="105"/>
    </row>
    <row r="333" spans="1:77" s="29" customFormat="1" x14ac:dyDescent="0.25">
      <c r="A333" s="31"/>
      <c r="C333" s="31"/>
      <c r="D333" s="31"/>
      <c r="E333" s="31"/>
      <c r="T333" s="32"/>
      <c r="AN333" s="31"/>
      <c r="AO333" s="31"/>
      <c r="BA333" s="101"/>
      <c r="BB333" s="101"/>
      <c r="BE333" s="101"/>
      <c r="BF333" s="101"/>
      <c r="BG333" s="101"/>
      <c r="BH333" s="101"/>
      <c r="BI333" s="101"/>
      <c r="BS333" s="105"/>
      <c r="BT333" s="31"/>
      <c r="BU333" s="105"/>
      <c r="BV333" s="105"/>
      <c r="BW333" s="101"/>
      <c r="BY333" s="105"/>
    </row>
    <row r="334" spans="1:77" s="29" customFormat="1" x14ac:dyDescent="0.25">
      <c r="A334" s="31"/>
      <c r="C334" s="31"/>
      <c r="D334" s="31"/>
      <c r="E334" s="31"/>
      <c r="T334" s="32"/>
      <c r="AN334" s="31"/>
      <c r="AO334" s="31"/>
      <c r="BA334" s="101"/>
      <c r="BB334" s="101"/>
      <c r="BE334" s="101"/>
      <c r="BF334" s="101"/>
      <c r="BG334" s="101"/>
      <c r="BH334" s="101"/>
      <c r="BI334" s="101"/>
      <c r="BS334" s="105"/>
      <c r="BT334" s="31"/>
      <c r="BU334" s="105"/>
      <c r="BV334" s="105"/>
      <c r="BW334" s="101"/>
      <c r="BY334" s="105"/>
    </row>
    <row r="335" spans="1:77" s="29" customFormat="1" x14ac:dyDescent="0.25">
      <c r="A335" s="31"/>
      <c r="C335" s="31"/>
      <c r="D335" s="31"/>
      <c r="E335" s="31"/>
      <c r="T335" s="32"/>
      <c r="AN335" s="31"/>
      <c r="AO335" s="31"/>
      <c r="BA335" s="101"/>
      <c r="BB335" s="101"/>
      <c r="BE335" s="101"/>
      <c r="BF335" s="101"/>
      <c r="BG335" s="101"/>
      <c r="BH335" s="101"/>
      <c r="BI335" s="101"/>
      <c r="BS335" s="105"/>
      <c r="BT335" s="31"/>
      <c r="BU335" s="105"/>
      <c r="BV335" s="105"/>
      <c r="BW335" s="101"/>
      <c r="BY335" s="105"/>
    </row>
    <row r="336" spans="1:77" s="29" customFormat="1" x14ac:dyDescent="0.25">
      <c r="A336" s="31"/>
      <c r="C336" s="31"/>
      <c r="D336" s="31"/>
      <c r="E336" s="31"/>
      <c r="T336" s="32"/>
      <c r="AN336" s="31"/>
      <c r="AO336" s="31"/>
      <c r="BA336" s="101"/>
      <c r="BB336" s="101"/>
      <c r="BE336" s="101"/>
      <c r="BF336" s="101"/>
      <c r="BG336" s="101"/>
      <c r="BH336" s="101"/>
      <c r="BI336" s="101"/>
      <c r="BS336" s="105"/>
      <c r="BT336" s="31"/>
      <c r="BU336" s="105"/>
      <c r="BV336" s="105"/>
      <c r="BW336" s="101"/>
      <c r="BY336" s="105"/>
    </row>
    <row r="337" spans="1:77" s="29" customFormat="1" x14ac:dyDescent="0.25">
      <c r="A337" s="31"/>
      <c r="C337" s="31"/>
      <c r="D337" s="31"/>
      <c r="E337" s="31"/>
      <c r="T337" s="32"/>
      <c r="AN337" s="31"/>
      <c r="AO337" s="31"/>
      <c r="BA337" s="101"/>
      <c r="BB337" s="101"/>
      <c r="BE337" s="101"/>
      <c r="BF337" s="101"/>
      <c r="BG337" s="101"/>
      <c r="BH337" s="101"/>
      <c r="BI337" s="101"/>
      <c r="BS337" s="105"/>
      <c r="BT337" s="31"/>
      <c r="BU337" s="105"/>
      <c r="BV337" s="105"/>
      <c r="BW337" s="101"/>
      <c r="BY337" s="105"/>
    </row>
    <row r="338" spans="1:77" s="29" customFormat="1" x14ac:dyDescent="0.25">
      <c r="A338" s="31"/>
      <c r="C338" s="31"/>
      <c r="D338" s="31"/>
      <c r="E338" s="31"/>
      <c r="T338" s="32"/>
      <c r="AN338" s="31"/>
      <c r="AO338" s="31"/>
      <c r="BA338" s="101"/>
      <c r="BB338" s="101"/>
      <c r="BE338" s="101"/>
      <c r="BF338" s="101"/>
      <c r="BG338" s="101"/>
      <c r="BH338" s="101"/>
      <c r="BI338" s="101"/>
      <c r="BS338" s="105"/>
      <c r="BT338" s="31"/>
      <c r="BU338" s="105"/>
      <c r="BV338" s="105"/>
      <c r="BW338" s="101"/>
      <c r="BY338" s="105"/>
    </row>
    <row r="339" spans="1:77" s="29" customFormat="1" x14ac:dyDescent="0.25">
      <c r="A339" s="31"/>
      <c r="C339" s="31"/>
      <c r="D339" s="31"/>
      <c r="E339" s="31"/>
      <c r="T339" s="32"/>
      <c r="AN339" s="31"/>
      <c r="AO339" s="31"/>
      <c r="BA339" s="101"/>
      <c r="BB339" s="101"/>
      <c r="BE339" s="101"/>
      <c r="BF339" s="101"/>
      <c r="BG339" s="101"/>
      <c r="BH339" s="101"/>
      <c r="BI339" s="101"/>
      <c r="BS339" s="105"/>
      <c r="BT339" s="31"/>
      <c r="BU339" s="105"/>
      <c r="BV339" s="105"/>
      <c r="BW339" s="101"/>
      <c r="BY339" s="105"/>
    </row>
    <row r="340" spans="1:77" s="29" customFormat="1" x14ac:dyDescent="0.25">
      <c r="A340" s="31"/>
      <c r="C340" s="31"/>
      <c r="D340" s="31"/>
      <c r="E340" s="31"/>
      <c r="T340" s="32"/>
      <c r="AN340" s="31"/>
      <c r="AO340" s="31"/>
      <c r="BA340" s="101"/>
      <c r="BB340" s="101"/>
      <c r="BE340" s="101"/>
      <c r="BF340" s="101"/>
      <c r="BG340" s="101"/>
      <c r="BH340" s="101"/>
      <c r="BI340" s="101"/>
      <c r="BS340" s="105"/>
      <c r="BT340" s="31"/>
      <c r="BU340" s="105"/>
      <c r="BV340" s="105"/>
      <c r="BW340" s="101"/>
      <c r="BY340" s="105"/>
    </row>
    <row r="341" spans="1:77" s="29" customFormat="1" x14ac:dyDescent="0.25">
      <c r="A341" s="31"/>
      <c r="C341" s="31"/>
      <c r="D341" s="31"/>
      <c r="E341" s="31"/>
      <c r="T341" s="32"/>
      <c r="AN341" s="31"/>
      <c r="AO341" s="31"/>
      <c r="BA341" s="101"/>
      <c r="BB341" s="101"/>
      <c r="BE341" s="101"/>
      <c r="BF341" s="101"/>
      <c r="BG341" s="101"/>
      <c r="BH341" s="101"/>
      <c r="BI341" s="101"/>
      <c r="BS341" s="105"/>
      <c r="BT341" s="31"/>
      <c r="BU341" s="105"/>
      <c r="BV341" s="105"/>
      <c r="BW341" s="101"/>
      <c r="BY341" s="105"/>
    </row>
    <row r="342" spans="1:77" s="29" customFormat="1" x14ac:dyDescent="0.25">
      <c r="A342" s="31"/>
      <c r="C342" s="31"/>
      <c r="D342" s="31"/>
      <c r="E342" s="31"/>
      <c r="T342" s="32"/>
      <c r="AN342" s="31"/>
      <c r="AO342" s="31"/>
      <c r="BA342" s="101"/>
      <c r="BB342" s="101"/>
      <c r="BE342" s="101"/>
      <c r="BF342" s="101"/>
      <c r="BG342" s="101"/>
      <c r="BH342" s="101"/>
      <c r="BI342" s="101"/>
      <c r="BS342" s="105"/>
      <c r="BT342" s="31"/>
      <c r="BU342" s="105"/>
      <c r="BV342" s="105"/>
      <c r="BW342" s="101"/>
      <c r="BY342" s="105"/>
    </row>
    <row r="343" spans="1:77" s="29" customFormat="1" x14ac:dyDescent="0.25">
      <c r="A343" s="31"/>
      <c r="C343" s="31"/>
      <c r="D343" s="31"/>
      <c r="E343" s="31"/>
      <c r="T343" s="32"/>
      <c r="AN343" s="31"/>
      <c r="AO343" s="31"/>
      <c r="BA343" s="101"/>
      <c r="BB343" s="101"/>
      <c r="BE343" s="101"/>
      <c r="BF343" s="101"/>
      <c r="BG343" s="101"/>
      <c r="BH343" s="101"/>
      <c r="BI343" s="101"/>
      <c r="BS343" s="105"/>
      <c r="BT343" s="31"/>
      <c r="BU343" s="105"/>
      <c r="BV343" s="105"/>
      <c r="BW343" s="101"/>
      <c r="BY343" s="105"/>
    </row>
    <row r="344" spans="1:77" s="29" customFormat="1" x14ac:dyDescent="0.25">
      <c r="A344" s="31"/>
      <c r="C344" s="31"/>
      <c r="D344" s="31"/>
      <c r="E344" s="31"/>
      <c r="T344" s="32"/>
      <c r="AN344" s="31"/>
      <c r="AO344" s="31"/>
      <c r="BA344" s="101"/>
      <c r="BB344" s="101"/>
      <c r="BE344" s="101"/>
      <c r="BF344" s="101"/>
      <c r="BG344" s="101"/>
      <c r="BH344" s="101"/>
      <c r="BI344" s="101"/>
      <c r="BS344" s="105"/>
      <c r="BT344" s="31"/>
      <c r="BU344" s="105"/>
      <c r="BV344" s="105"/>
      <c r="BW344" s="101"/>
      <c r="BY344" s="105"/>
    </row>
    <row r="345" spans="1:77" s="29" customFormat="1" x14ac:dyDescent="0.25">
      <c r="A345" s="31"/>
      <c r="C345" s="31"/>
      <c r="D345" s="31"/>
      <c r="E345" s="31"/>
      <c r="T345" s="32"/>
      <c r="AN345" s="31"/>
      <c r="AO345" s="31"/>
      <c r="BA345" s="101"/>
      <c r="BB345" s="101"/>
      <c r="BE345" s="101"/>
      <c r="BF345" s="101"/>
      <c r="BG345" s="101"/>
      <c r="BH345" s="101"/>
      <c r="BI345" s="101"/>
      <c r="BS345" s="105"/>
      <c r="BT345" s="31"/>
      <c r="BU345" s="105"/>
      <c r="BV345" s="105"/>
      <c r="BW345" s="101"/>
      <c r="BY345" s="105"/>
    </row>
    <row r="702" spans="1:77" x14ac:dyDescent="0.25">
      <c r="BA702" s="188"/>
    </row>
    <row r="703" spans="1:77" x14ac:dyDescent="0.25">
      <c r="A703" s="188"/>
      <c r="C703" s="188"/>
      <c r="D703" s="188"/>
      <c r="E703" s="188"/>
      <c r="T703" s="188"/>
      <c r="AN703" s="188"/>
      <c r="AO703" s="188"/>
      <c r="AP703" s="188" t="e">
        <f>COUNTIF(#REF!,"Thạc sỹ")</f>
        <v>#REF!</v>
      </c>
      <c r="BB703" s="188"/>
      <c r="BE703" s="188"/>
      <c r="BF703" s="188"/>
      <c r="BG703" s="188"/>
      <c r="BH703" s="188"/>
      <c r="BI703" s="188"/>
      <c r="BS703" s="188"/>
      <c r="BT703" s="188"/>
      <c r="BU703" s="188"/>
      <c r="BV703" s="188"/>
      <c r="BW703" s="188"/>
      <c r="BY703" s="188"/>
    </row>
  </sheetData>
  <autoFilter ref="A4:BZ24"/>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777"/>
  <sheetViews>
    <sheetView topLeftCell="A2" zoomScaleNormal="100" zoomScaleSheetLayoutView="90" workbookViewId="0">
      <selection activeCell="AL9" sqref="AL9"/>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78"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78"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78"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78" ht="32.25" customHeight="1" x14ac:dyDescent="0.25">
      <c r="A5" s="194"/>
      <c r="B5" s="248" t="s">
        <v>5801</v>
      </c>
      <c r="C5" s="249"/>
      <c r="D5" s="249"/>
      <c r="E5" s="249"/>
      <c r="F5" s="249"/>
      <c r="G5" s="249"/>
      <c r="H5" s="249"/>
      <c r="I5" s="249"/>
      <c r="J5" s="249"/>
      <c r="K5" s="249"/>
      <c r="L5" s="249"/>
      <c r="M5" s="249"/>
      <c r="N5" s="249"/>
      <c r="O5" s="249"/>
      <c r="P5" s="249"/>
      <c r="Q5" s="249"/>
      <c r="R5" s="249"/>
      <c r="S5" s="249"/>
      <c r="T5" s="249"/>
      <c r="U5" s="249"/>
      <c r="V5" s="249"/>
      <c r="W5" s="249"/>
      <c r="X5" s="249"/>
      <c r="Y5" s="249"/>
      <c r="Z5" s="249"/>
      <c r="AA5" s="249"/>
      <c r="AB5" s="249"/>
      <c r="AC5" s="249"/>
      <c r="AD5" s="249"/>
      <c r="AE5" s="249"/>
      <c r="AF5" s="249"/>
      <c r="AG5" s="249"/>
      <c r="AH5" s="249"/>
      <c r="AI5" s="249"/>
      <c r="AJ5" s="249"/>
      <c r="AK5" s="249"/>
      <c r="AL5" s="250"/>
      <c r="AM5" s="199"/>
      <c r="AN5" s="194"/>
      <c r="AO5" s="195"/>
      <c r="AP5" s="195"/>
      <c r="AQ5" s="194"/>
      <c r="AR5" s="195"/>
      <c r="AS5" s="195"/>
      <c r="AT5" s="199"/>
      <c r="AU5" s="199"/>
      <c r="AV5" s="199"/>
      <c r="AW5" s="199"/>
      <c r="AX5" s="199"/>
      <c r="AY5" s="199"/>
      <c r="AZ5" s="3"/>
      <c r="BA5" s="44"/>
      <c r="BB5" s="44"/>
      <c r="BC5" s="3"/>
      <c r="BD5" s="3"/>
      <c r="BE5" s="10"/>
      <c r="BF5" s="3"/>
      <c r="BG5" s="8"/>
      <c r="BH5" s="10"/>
      <c r="BI5" s="133"/>
      <c r="BJ5" s="19"/>
      <c r="BK5" s="19"/>
      <c r="BL5" s="19"/>
      <c r="BM5" s="19"/>
      <c r="BN5" s="19"/>
      <c r="BO5" s="19"/>
      <c r="BP5" s="19"/>
      <c r="BQ5" s="19"/>
      <c r="BR5" s="19"/>
      <c r="BS5" s="14"/>
      <c r="BT5" s="131"/>
      <c r="BU5" s="14"/>
      <c r="BV5" s="167"/>
      <c r="BW5" s="169"/>
      <c r="BX5" s="169"/>
      <c r="BY5" s="14"/>
    </row>
    <row r="6" spans="1:78" s="29" customFormat="1" ht="59.25" customHeight="1" x14ac:dyDescent="0.25">
      <c r="A6" s="13" t="s">
        <v>904</v>
      </c>
      <c r="B6" s="2" t="s">
        <v>502</v>
      </c>
      <c r="C6" s="10" t="s">
        <v>938</v>
      </c>
      <c r="D6" s="10"/>
      <c r="E6" s="10" t="s">
        <v>938</v>
      </c>
      <c r="F6" s="3" t="s">
        <v>19</v>
      </c>
      <c r="G6" s="3" t="s">
        <v>995</v>
      </c>
      <c r="H6" s="3" t="s">
        <v>503</v>
      </c>
      <c r="I6" s="3" t="s">
        <v>944</v>
      </c>
      <c r="J6" s="3" t="s">
        <v>944</v>
      </c>
      <c r="K6" s="4" t="s">
        <v>1276</v>
      </c>
      <c r="L6" s="12" t="s">
        <v>2622</v>
      </c>
      <c r="M6" s="4" t="s">
        <v>1116</v>
      </c>
      <c r="N6" s="4" t="s">
        <v>2652</v>
      </c>
      <c r="O6" s="10" t="s">
        <v>2505</v>
      </c>
      <c r="P6" s="10" t="s">
        <v>2670</v>
      </c>
      <c r="Q6" s="4" t="s">
        <v>1277</v>
      </c>
      <c r="R6" s="6"/>
      <c r="S6" s="4" t="s">
        <v>1278</v>
      </c>
      <c r="T6" s="4" t="s">
        <v>1279</v>
      </c>
      <c r="U6" s="10" t="s">
        <v>3016</v>
      </c>
      <c r="V6" s="6"/>
      <c r="W6" s="7" t="s">
        <v>210</v>
      </c>
      <c r="X6" s="3" t="s">
        <v>33</v>
      </c>
      <c r="Y6" s="7" t="s">
        <v>109</v>
      </c>
      <c r="Z6" s="3" t="s">
        <v>86</v>
      </c>
      <c r="AA6" s="7" t="s">
        <v>214</v>
      </c>
      <c r="AB6" s="3" t="s">
        <v>2475</v>
      </c>
      <c r="AC6" s="3" t="s">
        <v>3148</v>
      </c>
      <c r="AD6" s="3" t="s">
        <v>21</v>
      </c>
      <c r="AE6" s="6"/>
      <c r="AF6" s="3" t="s">
        <v>21</v>
      </c>
      <c r="AG6" s="3"/>
      <c r="AH6" s="3" t="s">
        <v>27</v>
      </c>
      <c r="AI6" s="3" t="s">
        <v>28</v>
      </c>
      <c r="AJ6" s="3" t="s">
        <v>4700</v>
      </c>
      <c r="AK6" s="3" t="s">
        <v>68</v>
      </c>
      <c r="AL6" s="3" t="s">
        <v>284</v>
      </c>
      <c r="AM6" s="3" t="s">
        <v>3784</v>
      </c>
      <c r="AN6" s="13" t="s">
        <v>3785</v>
      </c>
      <c r="AO6" s="10" t="s">
        <v>3233</v>
      </c>
      <c r="AP6" s="3" t="s">
        <v>2483</v>
      </c>
      <c r="AQ6" s="8" t="s">
        <v>3786</v>
      </c>
      <c r="AR6" s="10" t="s">
        <v>2472</v>
      </c>
      <c r="AS6" s="10"/>
      <c r="AT6" s="8" t="s">
        <v>3787</v>
      </c>
      <c r="AU6" s="8" t="s">
        <v>2568</v>
      </c>
      <c r="AV6" s="8" t="s">
        <v>3144</v>
      </c>
      <c r="AW6" s="8" t="s">
        <v>3233</v>
      </c>
      <c r="AX6" s="8"/>
      <c r="AY6" s="8"/>
      <c r="AZ6" s="3" t="s">
        <v>68</v>
      </c>
      <c r="BA6" s="44">
        <v>40539</v>
      </c>
      <c r="BB6" s="3" t="s">
        <v>3784</v>
      </c>
      <c r="BC6" s="3" t="s">
        <v>4700</v>
      </c>
      <c r="BD6" s="3"/>
      <c r="BE6" s="3" t="s">
        <v>963</v>
      </c>
      <c r="BF6" s="3" t="s">
        <v>937</v>
      </c>
      <c r="BG6" s="3" t="s">
        <v>3215</v>
      </c>
      <c r="BH6" s="10" t="s">
        <v>3788</v>
      </c>
      <c r="BI6" s="3" t="s">
        <v>963</v>
      </c>
      <c r="BJ6" s="3" t="s">
        <v>97</v>
      </c>
      <c r="BK6" s="8" t="s">
        <v>3436</v>
      </c>
      <c r="BL6" s="3" t="s">
        <v>3494</v>
      </c>
      <c r="BM6" s="3" t="s">
        <v>21</v>
      </c>
      <c r="BN6" s="3"/>
      <c r="BO6" s="3"/>
      <c r="BP6" s="3" t="s">
        <v>21</v>
      </c>
      <c r="BQ6" s="3"/>
      <c r="BR6" s="3"/>
      <c r="BS6" s="26" t="s">
        <v>3309</v>
      </c>
      <c r="BT6" s="131" t="s">
        <v>3233</v>
      </c>
      <c r="BU6" s="26"/>
      <c r="BV6" s="164"/>
      <c r="BW6" s="169"/>
      <c r="BX6" s="169"/>
      <c r="BY6" s="26"/>
      <c r="BZ6" s="188"/>
    </row>
    <row r="7" spans="1:78" s="29" customFormat="1" ht="74.45" customHeight="1" x14ac:dyDescent="0.25">
      <c r="A7" s="13" t="s">
        <v>905</v>
      </c>
      <c r="B7" s="2" t="s">
        <v>455</v>
      </c>
      <c r="C7" s="10" t="s">
        <v>938</v>
      </c>
      <c r="D7" s="10"/>
      <c r="E7" s="10" t="s">
        <v>938</v>
      </c>
      <c r="F7" s="3" t="s">
        <v>52</v>
      </c>
      <c r="G7" s="3" t="s">
        <v>1041</v>
      </c>
      <c r="H7" s="3" t="s">
        <v>456</v>
      </c>
      <c r="I7" s="3" t="s">
        <v>944</v>
      </c>
      <c r="J7" s="3" t="s">
        <v>944</v>
      </c>
      <c r="K7" s="9" t="s">
        <v>2631</v>
      </c>
      <c r="L7" s="12" t="s">
        <v>2632</v>
      </c>
      <c r="M7" s="4" t="s">
        <v>2588</v>
      </c>
      <c r="N7" s="4" t="s">
        <v>2652</v>
      </c>
      <c r="O7" s="10" t="s">
        <v>2505</v>
      </c>
      <c r="P7" s="10" t="s">
        <v>2733</v>
      </c>
      <c r="Q7" s="4" t="s">
        <v>1838</v>
      </c>
      <c r="R7" s="6"/>
      <c r="S7" s="4" t="s">
        <v>1839</v>
      </c>
      <c r="T7" s="4" t="s">
        <v>1840</v>
      </c>
      <c r="U7" s="10" t="s">
        <v>2961</v>
      </c>
      <c r="V7" s="6"/>
      <c r="W7" s="7" t="s">
        <v>105</v>
      </c>
      <c r="X7" s="3" t="s">
        <v>33</v>
      </c>
      <c r="Y7" s="7" t="s">
        <v>105</v>
      </c>
      <c r="Z7" s="3" t="s">
        <v>86</v>
      </c>
      <c r="AA7" s="7" t="s">
        <v>105</v>
      </c>
      <c r="AB7" s="3" t="s">
        <v>2475</v>
      </c>
      <c r="AC7" s="3" t="s">
        <v>3148</v>
      </c>
      <c r="AD7" s="3" t="s">
        <v>21</v>
      </c>
      <c r="AE7" s="6"/>
      <c r="AF7" s="3" t="s">
        <v>21</v>
      </c>
      <c r="AG7" s="3"/>
      <c r="AH7" s="3" t="s">
        <v>27</v>
      </c>
      <c r="AI7" s="3" t="s">
        <v>28</v>
      </c>
      <c r="AJ7" s="3" t="s">
        <v>3151</v>
      </c>
      <c r="AK7" s="8" t="s">
        <v>3803</v>
      </c>
      <c r="AL7" s="8" t="s">
        <v>3851</v>
      </c>
      <c r="AM7" s="8" t="s">
        <v>3852</v>
      </c>
      <c r="AN7" s="13" t="s">
        <v>3853</v>
      </c>
      <c r="AO7" s="10" t="s">
        <v>3233</v>
      </c>
      <c r="AP7" s="8" t="s">
        <v>3503</v>
      </c>
      <c r="AQ7" s="8" t="s">
        <v>3854</v>
      </c>
      <c r="AR7" s="8" t="s">
        <v>3647</v>
      </c>
      <c r="AS7" s="8"/>
      <c r="AT7" s="8" t="s">
        <v>3855</v>
      </c>
      <c r="AU7" s="8" t="s">
        <v>2568</v>
      </c>
      <c r="AV7" s="8" t="s">
        <v>3144</v>
      </c>
      <c r="AW7" s="8" t="s">
        <v>3233</v>
      </c>
      <c r="AX7" s="8"/>
      <c r="AY7" s="8"/>
      <c r="AZ7" s="8" t="s">
        <v>35</v>
      </c>
      <c r="BA7" s="44">
        <v>37731</v>
      </c>
      <c r="BB7" s="44" t="s">
        <v>3522</v>
      </c>
      <c r="BC7" s="3" t="s">
        <v>3151</v>
      </c>
      <c r="BD7" s="8"/>
      <c r="BE7" s="3" t="s">
        <v>68</v>
      </c>
      <c r="BF7" s="3" t="s">
        <v>3152</v>
      </c>
      <c r="BG7" s="3" t="s">
        <v>3220</v>
      </c>
      <c r="BH7" s="13" t="s">
        <v>3856</v>
      </c>
      <c r="BI7" s="10" t="s">
        <v>4700</v>
      </c>
      <c r="BJ7" s="3" t="s">
        <v>97</v>
      </c>
      <c r="BK7" s="8" t="s">
        <v>3750</v>
      </c>
      <c r="BL7" s="3" t="s">
        <v>3494</v>
      </c>
      <c r="BM7" s="3" t="s">
        <v>21</v>
      </c>
      <c r="BN7" s="3"/>
      <c r="BO7" s="3"/>
      <c r="BP7" s="3" t="s">
        <v>21</v>
      </c>
      <c r="BQ7" s="3"/>
      <c r="BR7" s="3"/>
      <c r="BS7" s="2"/>
      <c r="BT7" s="131" t="s">
        <v>3233</v>
      </c>
      <c r="BU7" s="170" t="s">
        <v>938</v>
      </c>
      <c r="BV7" s="171"/>
      <c r="BW7" s="173" t="s">
        <v>5740</v>
      </c>
      <c r="BX7" s="173" t="s">
        <v>5739</v>
      </c>
      <c r="BY7" s="2"/>
      <c r="BZ7" s="174">
        <v>9</v>
      </c>
    </row>
    <row r="8" spans="1:78" s="29" customFormat="1" x14ac:dyDescent="0.25">
      <c r="A8" s="31"/>
      <c r="C8" s="31"/>
      <c r="D8" s="31"/>
      <c r="E8" s="31"/>
      <c r="T8" s="32"/>
      <c r="AN8" s="31"/>
      <c r="AO8" s="31"/>
      <c r="BA8" s="101"/>
      <c r="BB8" s="101"/>
      <c r="BE8" s="101"/>
      <c r="BF8" s="101"/>
      <c r="BG8" s="101"/>
      <c r="BH8" s="101"/>
      <c r="BI8" s="101"/>
      <c r="BS8" s="105"/>
      <c r="BT8" s="31"/>
      <c r="BU8" s="105"/>
      <c r="BV8" s="105"/>
      <c r="BW8" s="101"/>
      <c r="BY8" s="105"/>
    </row>
    <row r="9" spans="1:78" s="29" customFormat="1" x14ac:dyDescent="0.25">
      <c r="A9" s="31"/>
      <c r="C9" s="31"/>
      <c r="D9" s="31"/>
      <c r="E9" s="31"/>
      <c r="T9" s="32"/>
      <c r="AN9" s="31"/>
      <c r="AO9" s="31"/>
      <c r="BA9" s="101"/>
      <c r="BB9" s="101"/>
      <c r="BE9" s="101"/>
      <c r="BF9" s="101"/>
      <c r="BG9" s="101"/>
      <c r="BH9" s="101"/>
      <c r="BI9" s="101"/>
      <c r="BS9" s="105"/>
      <c r="BT9" s="31"/>
      <c r="BU9" s="105"/>
      <c r="BV9" s="105"/>
      <c r="BW9" s="101"/>
      <c r="BY9" s="105"/>
    </row>
    <row r="10" spans="1:78" s="29" customFormat="1" x14ac:dyDescent="0.25">
      <c r="A10" s="31"/>
      <c r="C10" s="31"/>
      <c r="D10" s="31"/>
      <c r="E10" s="31"/>
      <c r="T10" s="32"/>
      <c r="AN10" s="31"/>
      <c r="AO10" s="31"/>
      <c r="BA10" s="101"/>
      <c r="BB10" s="101"/>
      <c r="BE10" s="101"/>
      <c r="BF10" s="101"/>
      <c r="BG10" s="101"/>
      <c r="BH10" s="101"/>
      <c r="BI10" s="101"/>
      <c r="BS10" s="105"/>
      <c r="BT10" s="31"/>
      <c r="BU10" s="105"/>
      <c r="BV10" s="105"/>
      <c r="BW10" s="101"/>
      <c r="BY10" s="105"/>
    </row>
    <row r="11" spans="1:78" s="29" customFormat="1" x14ac:dyDescent="0.25">
      <c r="A11" s="31"/>
      <c r="C11" s="31"/>
      <c r="D11" s="31"/>
      <c r="E11" s="31"/>
      <c r="T11" s="32"/>
      <c r="AN11" s="31"/>
      <c r="AO11" s="31"/>
      <c r="BA11" s="101"/>
      <c r="BB11" s="101"/>
      <c r="BE11" s="101"/>
      <c r="BF11" s="101"/>
      <c r="BG11" s="101"/>
      <c r="BH11" s="101"/>
      <c r="BI11" s="101"/>
      <c r="BS11" s="105"/>
      <c r="BT11" s="31"/>
      <c r="BU11" s="105"/>
      <c r="BV11" s="105"/>
      <c r="BW11" s="101"/>
      <c r="BY11" s="105"/>
    </row>
    <row r="12" spans="1:78" s="29" customFormat="1" x14ac:dyDescent="0.25">
      <c r="A12" s="31"/>
      <c r="C12" s="31"/>
      <c r="D12" s="31"/>
      <c r="E12" s="31"/>
      <c r="T12" s="32"/>
      <c r="AN12" s="31"/>
      <c r="AO12" s="31"/>
      <c r="BA12" s="101"/>
      <c r="BB12" s="101"/>
      <c r="BE12" s="101"/>
      <c r="BF12" s="101"/>
      <c r="BG12" s="101"/>
      <c r="BH12" s="101"/>
      <c r="BI12" s="101"/>
      <c r="BS12" s="105"/>
      <c r="BT12" s="31"/>
      <c r="BU12" s="105"/>
      <c r="BV12" s="105"/>
      <c r="BW12" s="101"/>
      <c r="BY12" s="105"/>
    </row>
    <row r="13" spans="1:78" s="29" customFormat="1" x14ac:dyDescent="0.25">
      <c r="A13" s="31"/>
      <c r="C13" s="31"/>
      <c r="D13" s="31"/>
      <c r="E13" s="31"/>
      <c r="T13" s="32"/>
      <c r="AN13" s="31"/>
      <c r="AO13" s="31"/>
      <c r="BA13" s="101"/>
      <c r="BB13" s="101"/>
      <c r="BE13" s="101"/>
      <c r="BF13" s="101"/>
      <c r="BG13" s="101"/>
      <c r="BH13" s="101"/>
      <c r="BI13" s="101"/>
      <c r="BS13" s="105"/>
      <c r="BT13" s="31"/>
      <c r="BU13" s="105"/>
      <c r="BV13" s="105"/>
      <c r="BW13" s="101"/>
      <c r="BY13" s="105"/>
    </row>
    <row r="14" spans="1:78" s="29" customFormat="1" x14ac:dyDescent="0.25">
      <c r="A14" s="31"/>
      <c r="C14" s="31"/>
      <c r="D14" s="31"/>
      <c r="E14" s="31"/>
      <c r="T14" s="32"/>
      <c r="AN14" s="31"/>
      <c r="AO14" s="31"/>
      <c r="BA14" s="101"/>
      <c r="BB14" s="101"/>
      <c r="BE14" s="101"/>
      <c r="BF14" s="101"/>
      <c r="BG14" s="101"/>
      <c r="BH14" s="101"/>
      <c r="BI14" s="101"/>
      <c r="BS14" s="105"/>
      <c r="BT14" s="31"/>
      <c r="BU14" s="105"/>
      <c r="BV14" s="105"/>
      <c r="BW14" s="101"/>
      <c r="BY14" s="105"/>
    </row>
    <row r="15" spans="1:78" s="29" customFormat="1" x14ac:dyDescent="0.25">
      <c r="A15" s="31"/>
      <c r="C15" s="31"/>
      <c r="D15" s="31"/>
      <c r="E15" s="31"/>
      <c r="T15" s="32"/>
      <c r="AN15" s="31"/>
      <c r="AO15" s="31"/>
      <c r="BA15" s="101"/>
      <c r="BB15" s="101"/>
      <c r="BE15" s="101"/>
      <c r="BF15" s="101"/>
      <c r="BG15" s="101"/>
      <c r="BH15" s="101"/>
      <c r="BI15" s="101"/>
      <c r="BS15" s="105"/>
      <c r="BT15" s="31"/>
      <c r="BU15" s="105"/>
      <c r="BV15" s="105"/>
      <c r="BW15" s="101"/>
      <c r="BY15" s="105"/>
    </row>
    <row r="16" spans="1:78" s="29" customFormat="1" x14ac:dyDescent="0.25">
      <c r="A16" s="31"/>
      <c r="C16" s="31"/>
      <c r="D16" s="31"/>
      <c r="E16" s="31"/>
      <c r="T16" s="32"/>
      <c r="AN16" s="31"/>
      <c r="AO16" s="31"/>
      <c r="BA16" s="101"/>
      <c r="BB16" s="101"/>
      <c r="BE16" s="101"/>
      <c r="BF16" s="101"/>
      <c r="BG16" s="101"/>
      <c r="BH16" s="101"/>
      <c r="BI16" s="101"/>
      <c r="BS16" s="105"/>
      <c r="BT16" s="31"/>
      <c r="BU16" s="105"/>
      <c r="BV16" s="105"/>
      <c r="BW16" s="101"/>
      <c r="BY16" s="105"/>
    </row>
    <row r="17" spans="1:77" s="29" customFormat="1" x14ac:dyDescent="0.25">
      <c r="A17" s="31"/>
      <c r="C17" s="31"/>
      <c r="D17" s="31"/>
      <c r="E17" s="31"/>
      <c r="T17" s="32"/>
      <c r="AN17" s="31"/>
      <c r="AO17" s="31"/>
      <c r="BA17" s="101"/>
      <c r="BB17" s="101"/>
      <c r="BE17" s="101"/>
      <c r="BF17" s="101"/>
      <c r="BG17" s="101"/>
      <c r="BH17" s="101"/>
      <c r="BI17" s="101"/>
      <c r="BS17" s="105"/>
      <c r="BT17" s="31"/>
      <c r="BU17" s="105"/>
      <c r="BV17" s="105"/>
      <c r="BW17" s="101"/>
      <c r="BY17" s="105"/>
    </row>
    <row r="18" spans="1:77" s="29" customFormat="1" x14ac:dyDescent="0.25">
      <c r="A18" s="31"/>
      <c r="C18" s="31"/>
      <c r="D18" s="31"/>
      <c r="E18" s="31"/>
      <c r="T18" s="32"/>
      <c r="AN18" s="31"/>
      <c r="AO18" s="31"/>
      <c r="BA18" s="101"/>
      <c r="BB18" s="101"/>
      <c r="BE18" s="101"/>
      <c r="BF18" s="101"/>
      <c r="BG18" s="101"/>
      <c r="BH18" s="101"/>
      <c r="BI18" s="101"/>
      <c r="BS18" s="105"/>
      <c r="BT18" s="31"/>
      <c r="BU18" s="105"/>
      <c r="BV18" s="105"/>
      <c r="BW18" s="101"/>
      <c r="BY18" s="105"/>
    </row>
    <row r="19" spans="1:77" s="29" customFormat="1" x14ac:dyDescent="0.25">
      <c r="A19" s="31"/>
      <c r="C19" s="31"/>
      <c r="D19" s="31"/>
      <c r="E19" s="31"/>
      <c r="T19" s="32"/>
      <c r="AN19" s="31"/>
      <c r="AO19" s="31"/>
      <c r="BA19" s="101"/>
      <c r="BB19" s="101"/>
      <c r="BE19" s="101"/>
      <c r="BF19" s="101"/>
      <c r="BG19" s="101"/>
      <c r="BH19" s="101"/>
      <c r="BI19" s="101"/>
      <c r="BS19" s="105"/>
      <c r="BT19" s="31"/>
      <c r="BU19" s="105"/>
      <c r="BV19" s="105"/>
      <c r="BW19" s="101"/>
      <c r="BY19" s="105"/>
    </row>
    <row r="20" spans="1:77" s="29" customFormat="1" x14ac:dyDescent="0.25">
      <c r="A20" s="31"/>
      <c r="C20" s="31"/>
      <c r="D20" s="31"/>
      <c r="E20" s="31"/>
      <c r="T20" s="32"/>
      <c r="AN20" s="31"/>
      <c r="AO20" s="31"/>
      <c r="BA20" s="101"/>
      <c r="BB20" s="101"/>
      <c r="BE20" s="101"/>
      <c r="BF20" s="101"/>
      <c r="BG20" s="101"/>
      <c r="BH20" s="101"/>
      <c r="BI20" s="101"/>
      <c r="BS20" s="105"/>
      <c r="BT20" s="31"/>
      <c r="BU20" s="105"/>
      <c r="BV20" s="105"/>
      <c r="BW20" s="101"/>
      <c r="BY20" s="105"/>
    </row>
    <row r="21" spans="1:77" s="29" customFormat="1" x14ac:dyDescent="0.25">
      <c r="A21" s="31"/>
      <c r="C21" s="31"/>
      <c r="D21" s="31"/>
      <c r="E21" s="31"/>
      <c r="T21" s="32"/>
      <c r="AN21" s="31"/>
      <c r="AO21" s="31"/>
      <c r="BA21" s="101"/>
      <c r="BB21" s="101"/>
      <c r="BE21" s="101"/>
      <c r="BF21" s="101"/>
      <c r="BG21" s="101"/>
      <c r="BH21" s="101"/>
      <c r="BI21" s="101"/>
      <c r="BS21" s="105"/>
      <c r="BT21" s="31"/>
      <c r="BU21" s="105"/>
      <c r="BV21" s="105"/>
      <c r="BW21" s="101"/>
      <c r="BY21" s="105"/>
    </row>
    <row r="22" spans="1:77" s="29" customFormat="1" x14ac:dyDescent="0.25">
      <c r="A22" s="31"/>
      <c r="C22" s="31"/>
      <c r="D22" s="31"/>
      <c r="E22" s="31"/>
      <c r="T22" s="32"/>
      <c r="AN22" s="31"/>
      <c r="AO22" s="31"/>
      <c r="BA22" s="101"/>
      <c r="BB22" s="101"/>
      <c r="BE22" s="101"/>
      <c r="BF22" s="101"/>
      <c r="BG22" s="101"/>
      <c r="BH22" s="101"/>
      <c r="BI22" s="101"/>
      <c r="BS22" s="105"/>
      <c r="BT22" s="31"/>
      <c r="BU22" s="105"/>
      <c r="BV22" s="105"/>
      <c r="BW22" s="101"/>
      <c r="BY22" s="105"/>
    </row>
    <row r="23" spans="1:77" s="29" customFormat="1" x14ac:dyDescent="0.25">
      <c r="A23" s="31"/>
      <c r="C23" s="31"/>
      <c r="D23" s="31"/>
      <c r="E23" s="31"/>
      <c r="T23" s="32"/>
      <c r="AN23" s="31"/>
      <c r="AO23" s="31"/>
      <c r="BA23" s="101"/>
      <c r="BB23" s="101"/>
      <c r="BE23" s="101"/>
      <c r="BF23" s="101"/>
      <c r="BG23" s="101"/>
      <c r="BH23" s="101"/>
      <c r="BI23" s="101"/>
      <c r="BS23" s="105"/>
      <c r="BT23" s="31"/>
      <c r="BU23" s="105"/>
      <c r="BV23" s="105"/>
      <c r="BW23" s="101"/>
      <c r="BY23" s="105"/>
    </row>
    <row r="24" spans="1:77" s="29" customFormat="1" x14ac:dyDescent="0.25">
      <c r="A24" s="31"/>
      <c r="C24" s="31"/>
      <c r="D24" s="31"/>
      <c r="E24" s="31"/>
      <c r="T24" s="32"/>
      <c r="AN24" s="31"/>
      <c r="AO24" s="31"/>
      <c r="BA24" s="101"/>
      <c r="BB24" s="101"/>
      <c r="BE24" s="101"/>
      <c r="BF24" s="101"/>
      <c r="BG24" s="101"/>
      <c r="BH24" s="101"/>
      <c r="BI24" s="101"/>
      <c r="BS24" s="105"/>
      <c r="BT24" s="31"/>
      <c r="BU24" s="105"/>
      <c r="BV24" s="105"/>
      <c r="BW24" s="101"/>
      <c r="BY24" s="105"/>
    </row>
    <row r="25" spans="1:77"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7"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7"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7"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7"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7"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7"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7"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77" spans="1:77" s="29" customFormat="1" x14ac:dyDescent="0.25">
      <c r="A77" s="31"/>
      <c r="C77" s="31"/>
      <c r="D77" s="31"/>
      <c r="E77" s="31"/>
      <c r="T77" s="32"/>
      <c r="AN77" s="31"/>
      <c r="AO77" s="31"/>
      <c r="BA77" s="101"/>
      <c r="BB77" s="101"/>
      <c r="BE77" s="101"/>
      <c r="BF77" s="101"/>
      <c r="BG77" s="101"/>
      <c r="BH77" s="101"/>
      <c r="BI77" s="101"/>
      <c r="BS77" s="105"/>
      <c r="BT77" s="31"/>
      <c r="BU77" s="105"/>
      <c r="BV77" s="105"/>
      <c r="BW77" s="101"/>
      <c r="BY77" s="105"/>
    </row>
    <row r="78" spans="1:77"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7"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7"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81" spans="1:77" s="29" customFormat="1" x14ac:dyDescent="0.25">
      <c r="A81" s="31"/>
      <c r="C81" s="31"/>
      <c r="D81" s="31"/>
      <c r="E81" s="31"/>
      <c r="T81" s="32"/>
      <c r="AN81" s="31"/>
      <c r="AO81" s="31"/>
      <c r="BA81" s="101"/>
      <c r="BB81" s="101"/>
      <c r="BE81" s="101"/>
      <c r="BF81" s="101"/>
      <c r="BG81" s="101"/>
      <c r="BH81" s="101"/>
      <c r="BI81" s="101"/>
      <c r="BS81" s="105"/>
      <c r="BT81" s="31"/>
      <c r="BU81" s="105"/>
      <c r="BV81" s="105"/>
      <c r="BW81" s="101"/>
      <c r="BY81" s="105"/>
    </row>
    <row r="82" spans="1:77" s="29" customFormat="1" x14ac:dyDescent="0.25">
      <c r="A82" s="31"/>
      <c r="C82" s="31"/>
      <c r="D82" s="31"/>
      <c r="E82" s="31"/>
      <c r="T82" s="32"/>
      <c r="AN82" s="31"/>
      <c r="AO82" s="31"/>
      <c r="BA82" s="101"/>
      <c r="BB82" s="101"/>
      <c r="BE82" s="101"/>
      <c r="BF82" s="101"/>
      <c r="BG82" s="101"/>
      <c r="BH82" s="101"/>
      <c r="BI82" s="101"/>
      <c r="BS82" s="105"/>
      <c r="BT82" s="31"/>
      <c r="BU82" s="105"/>
      <c r="BV82" s="105"/>
      <c r="BW82" s="101"/>
      <c r="BY82" s="105"/>
    </row>
    <row r="83" spans="1:77" s="29" customFormat="1" x14ac:dyDescent="0.25">
      <c r="A83" s="31"/>
      <c r="C83" s="31"/>
      <c r="D83" s="31"/>
      <c r="E83" s="31"/>
      <c r="T83" s="32"/>
      <c r="AN83" s="31"/>
      <c r="AO83" s="31"/>
      <c r="BA83" s="101"/>
      <c r="BB83" s="101"/>
      <c r="BE83" s="101"/>
      <c r="BF83" s="101"/>
      <c r="BG83" s="101"/>
      <c r="BH83" s="101"/>
      <c r="BI83" s="101"/>
      <c r="BS83" s="105"/>
      <c r="BT83" s="31"/>
      <c r="BU83" s="105"/>
      <c r="BV83" s="105"/>
      <c r="BW83" s="101"/>
      <c r="BY83" s="105"/>
    </row>
    <row r="84" spans="1:77" s="29" customFormat="1" x14ac:dyDescent="0.25">
      <c r="A84" s="31"/>
      <c r="C84" s="31"/>
      <c r="D84" s="31"/>
      <c r="E84" s="31"/>
      <c r="T84" s="32"/>
      <c r="AN84" s="31"/>
      <c r="AO84" s="31"/>
      <c r="BA84" s="101"/>
      <c r="BB84" s="101"/>
      <c r="BE84" s="101"/>
      <c r="BF84" s="101"/>
      <c r="BG84" s="101"/>
      <c r="BH84" s="101"/>
      <c r="BI84" s="101"/>
      <c r="BS84" s="105"/>
      <c r="BT84" s="31"/>
      <c r="BU84" s="105"/>
      <c r="BV84" s="105"/>
      <c r="BW84" s="101"/>
      <c r="BY84" s="105"/>
    </row>
    <row r="85" spans="1:77" s="29" customFormat="1" x14ac:dyDescent="0.25">
      <c r="A85" s="31"/>
      <c r="C85" s="31"/>
      <c r="D85" s="31"/>
      <c r="E85" s="31"/>
      <c r="T85" s="32"/>
      <c r="AN85" s="31"/>
      <c r="AO85" s="31"/>
      <c r="BA85" s="101"/>
      <c r="BB85" s="101"/>
      <c r="BE85" s="101"/>
      <c r="BF85" s="101"/>
      <c r="BG85" s="101"/>
      <c r="BH85" s="101"/>
      <c r="BI85" s="101"/>
      <c r="BS85" s="105"/>
      <c r="BT85" s="31"/>
      <c r="BU85" s="105"/>
      <c r="BV85" s="105"/>
      <c r="BW85" s="101"/>
      <c r="BY85" s="105"/>
    </row>
    <row r="86" spans="1:77" s="29" customFormat="1" x14ac:dyDescent="0.25">
      <c r="A86" s="31"/>
      <c r="C86" s="31"/>
      <c r="D86" s="31"/>
      <c r="E86" s="31"/>
      <c r="T86" s="32"/>
      <c r="AN86" s="31"/>
      <c r="AO86" s="31"/>
      <c r="BA86" s="101"/>
      <c r="BB86" s="101"/>
      <c r="BE86" s="101"/>
      <c r="BF86" s="101"/>
      <c r="BG86" s="101"/>
      <c r="BH86" s="101"/>
      <c r="BI86" s="101"/>
      <c r="BS86" s="105"/>
      <c r="BT86" s="31"/>
      <c r="BU86" s="105"/>
      <c r="BV86" s="105"/>
      <c r="BW86" s="101"/>
      <c r="BY86" s="105"/>
    </row>
    <row r="87" spans="1:77" s="29" customFormat="1" x14ac:dyDescent="0.25">
      <c r="A87" s="31"/>
      <c r="C87" s="31"/>
      <c r="D87" s="31"/>
      <c r="E87" s="31"/>
      <c r="T87" s="32"/>
      <c r="AN87" s="31"/>
      <c r="AO87" s="31"/>
      <c r="BA87" s="101"/>
      <c r="BB87" s="101"/>
      <c r="BE87" s="101"/>
      <c r="BF87" s="101"/>
      <c r="BG87" s="101"/>
      <c r="BH87" s="101"/>
      <c r="BI87" s="101"/>
      <c r="BS87" s="105"/>
      <c r="BT87" s="31"/>
      <c r="BU87" s="105"/>
      <c r="BV87" s="105"/>
      <c r="BW87" s="101"/>
      <c r="BY87" s="105"/>
    </row>
    <row r="88" spans="1:77" s="29" customFormat="1" x14ac:dyDescent="0.25">
      <c r="A88" s="31"/>
      <c r="C88" s="31"/>
      <c r="D88" s="31"/>
      <c r="E88" s="31"/>
      <c r="T88" s="32"/>
      <c r="AN88" s="31"/>
      <c r="AO88" s="31"/>
      <c r="BA88" s="101"/>
      <c r="BB88" s="101"/>
      <c r="BE88" s="101"/>
      <c r="BF88" s="101"/>
      <c r="BG88" s="101"/>
      <c r="BH88" s="101"/>
      <c r="BI88" s="101"/>
      <c r="BS88" s="105"/>
      <c r="BT88" s="31"/>
      <c r="BU88" s="105"/>
      <c r="BV88" s="105"/>
      <c r="BW88" s="101"/>
      <c r="BY88" s="105"/>
    </row>
    <row r="89" spans="1:77" s="29" customFormat="1" x14ac:dyDescent="0.25">
      <c r="A89" s="31"/>
      <c r="C89" s="31"/>
      <c r="D89" s="31"/>
      <c r="E89" s="31"/>
      <c r="T89" s="32"/>
      <c r="AN89" s="31"/>
      <c r="AO89" s="31"/>
      <c r="BA89" s="101"/>
      <c r="BB89" s="101"/>
      <c r="BE89" s="101"/>
      <c r="BF89" s="101"/>
      <c r="BG89" s="101"/>
      <c r="BH89" s="101"/>
      <c r="BI89" s="101"/>
      <c r="BS89" s="105"/>
      <c r="BT89" s="31"/>
      <c r="BU89" s="105"/>
      <c r="BV89" s="105"/>
      <c r="BW89" s="101"/>
      <c r="BY89" s="105"/>
    </row>
    <row r="90" spans="1:77" s="29" customFormat="1" x14ac:dyDescent="0.25">
      <c r="A90" s="31"/>
      <c r="C90" s="31"/>
      <c r="D90" s="31"/>
      <c r="E90" s="31"/>
      <c r="T90" s="32"/>
      <c r="AN90" s="31"/>
      <c r="AO90" s="31"/>
      <c r="BA90" s="101"/>
      <c r="BB90" s="101"/>
      <c r="BE90" s="101"/>
      <c r="BF90" s="101"/>
      <c r="BG90" s="101"/>
      <c r="BH90" s="101"/>
      <c r="BI90" s="101"/>
      <c r="BS90" s="105"/>
      <c r="BT90" s="31"/>
      <c r="BU90" s="105"/>
      <c r="BV90" s="105"/>
      <c r="BW90" s="101"/>
      <c r="BY90" s="105"/>
    </row>
    <row r="91" spans="1:77" s="29" customFormat="1" x14ac:dyDescent="0.25">
      <c r="A91" s="31"/>
      <c r="C91" s="31"/>
      <c r="D91" s="31"/>
      <c r="E91" s="31"/>
      <c r="T91" s="32"/>
      <c r="AN91" s="31"/>
      <c r="AO91" s="31"/>
      <c r="BA91" s="101"/>
      <c r="BB91" s="101"/>
      <c r="BE91" s="101"/>
      <c r="BF91" s="101"/>
      <c r="BG91" s="101"/>
      <c r="BH91" s="101"/>
      <c r="BI91" s="101"/>
      <c r="BS91" s="105"/>
      <c r="BT91" s="31"/>
      <c r="BU91" s="105"/>
      <c r="BV91" s="105"/>
      <c r="BW91" s="101"/>
      <c r="BY91" s="105"/>
    </row>
    <row r="92" spans="1:77" s="29" customFormat="1" x14ac:dyDescent="0.25">
      <c r="A92" s="31"/>
      <c r="C92" s="31"/>
      <c r="D92" s="31"/>
      <c r="E92" s="31"/>
      <c r="T92" s="32"/>
      <c r="AN92" s="31"/>
      <c r="AO92" s="31"/>
      <c r="BA92" s="101"/>
      <c r="BB92" s="101"/>
      <c r="BE92" s="101"/>
      <c r="BF92" s="101"/>
      <c r="BG92" s="101"/>
      <c r="BH92" s="101"/>
      <c r="BI92" s="101"/>
      <c r="BS92" s="105"/>
      <c r="BT92" s="31"/>
      <c r="BU92" s="105"/>
      <c r="BV92" s="105"/>
      <c r="BW92" s="101"/>
      <c r="BY92" s="105"/>
    </row>
    <row r="93" spans="1:77" s="29" customFormat="1" x14ac:dyDescent="0.25">
      <c r="A93" s="31"/>
      <c r="C93" s="31"/>
      <c r="D93" s="31"/>
      <c r="E93" s="31"/>
      <c r="T93" s="32"/>
      <c r="AN93" s="31"/>
      <c r="AO93" s="31"/>
      <c r="BA93" s="101"/>
      <c r="BB93" s="101"/>
      <c r="BE93" s="101"/>
      <c r="BF93" s="101"/>
      <c r="BG93" s="101"/>
      <c r="BH93" s="101"/>
      <c r="BI93" s="101"/>
      <c r="BS93" s="105"/>
      <c r="BT93" s="31"/>
      <c r="BU93" s="105"/>
      <c r="BV93" s="105"/>
      <c r="BW93" s="101"/>
      <c r="BY93" s="105"/>
    </row>
    <row r="94" spans="1:77" s="29" customFormat="1" x14ac:dyDescent="0.25">
      <c r="A94" s="31"/>
      <c r="C94" s="31"/>
      <c r="D94" s="31"/>
      <c r="E94" s="31"/>
      <c r="T94" s="32"/>
      <c r="AN94" s="31"/>
      <c r="AO94" s="31"/>
      <c r="BA94" s="101"/>
      <c r="BB94" s="101"/>
      <c r="BE94" s="101"/>
      <c r="BF94" s="101"/>
      <c r="BG94" s="101"/>
      <c r="BH94" s="101"/>
      <c r="BI94" s="101"/>
      <c r="BS94" s="105"/>
      <c r="BT94" s="31"/>
      <c r="BU94" s="105"/>
      <c r="BV94" s="105"/>
      <c r="BW94" s="101"/>
      <c r="BY94" s="105"/>
    </row>
    <row r="95" spans="1:77" s="29" customFormat="1" x14ac:dyDescent="0.25">
      <c r="A95" s="31"/>
      <c r="C95" s="31"/>
      <c r="D95" s="31"/>
      <c r="E95" s="31"/>
      <c r="T95" s="32"/>
      <c r="AN95" s="31"/>
      <c r="AO95" s="31"/>
      <c r="BA95" s="101"/>
      <c r="BB95" s="101"/>
      <c r="BE95" s="101"/>
      <c r="BF95" s="101"/>
      <c r="BG95" s="101"/>
      <c r="BH95" s="101"/>
      <c r="BI95" s="101"/>
      <c r="BS95" s="105"/>
      <c r="BT95" s="31"/>
      <c r="BU95" s="105"/>
      <c r="BV95" s="105"/>
      <c r="BW95" s="101"/>
      <c r="BY95" s="105"/>
    </row>
    <row r="96" spans="1:77" s="29" customFormat="1" x14ac:dyDescent="0.25">
      <c r="A96" s="31"/>
      <c r="C96" s="31"/>
      <c r="D96" s="31"/>
      <c r="E96" s="31"/>
      <c r="T96" s="32"/>
      <c r="AN96" s="31"/>
      <c r="AO96" s="31"/>
      <c r="BA96" s="101"/>
      <c r="BB96" s="101"/>
      <c r="BE96" s="101"/>
      <c r="BF96" s="101"/>
      <c r="BG96" s="101"/>
      <c r="BH96" s="101"/>
      <c r="BI96" s="101"/>
      <c r="BS96" s="105"/>
      <c r="BT96" s="31"/>
      <c r="BU96" s="105"/>
      <c r="BV96" s="105"/>
      <c r="BW96" s="101"/>
      <c r="BY96" s="105"/>
    </row>
    <row r="97" spans="1:77" s="29" customFormat="1" x14ac:dyDescent="0.25">
      <c r="A97" s="31"/>
      <c r="C97" s="31"/>
      <c r="D97" s="31"/>
      <c r="E97" s="31"/>
      <c r="T97" s="32"/>
      <c r="AN97" s="31"/>
      <c r="AO97" s="31"/>
      <c r="BA97" s="101"/>
      <c r="BB97" s="101"/>
      <c r="BE97" s="101"/>
      <c r="BF97" s="101"/>
      <c r="BG97" s="101"/>
      <c r="BH97" s="101"/>
      <c r="BI97" s="101"/>
      <c r="BS97" s="105"/>
      <c r="BT97" s="31"/>
      <c r="BU97" s="105"/>
      <c r="BV97" s="105"/>
      <c r="BW97" s="101"/>
      <c r="BY97" s="105"/>
    </row>
    <row r="98" spans="1:77" s="29" customFormat="1" x14ac:dyDescent="0.25">
      <c r="A98" s="31"/>
      <c r="C98" s="31"/>
      <c r="D98" s="31"/>
      <c r="E98" s="31"/>
      <c r="T98" s="32"/>
      <c r="AN98" s="31"/>
      <c r="AO98" s="31"/>
      <c r="BA98" s="101"/>
      <c r="BB98" s="101"/>
      <c r="BE98" s="101"/>
      <c r="BF98" s="101"/>
      <c r="BG98" s="101"/>
      <c r="BH98" s="101"/>
      <c r="BI98" s="101"/>
      <c r="BS98" s="105"/>
      <c r="BT98" s="31"/>
      <c r="BU98" s="105"/>
      <c r="BV98" s="105"/>
      <c r="BW98" s="101"/>
      <c r="BY98" s="105"/>
    </row>
    <row r="99" spans="1:77" s="29" customFormat="1" x14ac:dyDescent="0.25">
      <c r="A99" s="31"/>
      <c r="C99" s="31"/>
      <c r="D99" s="31"/>
      <c r="E99" s="31"/>
      <c r="T99" s="32"/>
      <c r="AN99" s="31"/>
      <c r="AO99" s="31"/>
      <c r="BA99" s="101"/>
      <c r="BB99" s="101"/>
      <c r="BE99" s="101"/>
      <c r="BF99" s="101"/>
      <c r="BG99" s="101"/>
      <c r="BH99" s="101"/>
      <c r="BI99" s="101"/>
      <c r="BS99" s="105"/>
      <c r="BT99" s="31"/>
      <c r="BU99" s="105"/>
      <c r="BV99" s="105"/>
      <c r="BW99" s="101"/>
      <c r="BY99" s="105"/>
    </row>
    <row r="100" spans="1:77" s="29" customFormat="1" x14ac:dyDescent="0.25">
      <c r="A100" s="31"/>
      <c r="C100" s="31"/>
      <c r="D100" s="31"/>
      <c r="E100" s="31"/>
      <c r="T100" s="32"/>
      <c r="AN100" s="31"/>
      <c r="AO100" s="31"/>
      <c r="BA100" s="101"/>
      <c r="BB100" s="101"/>
      <c r="BE100" s="101"/>
      <c r="BF100" s="101"/>
      <c r="BG100" s="101"/>
      <c r="BH100" s="101"/>
      <c r="BI100" s="101"/>
      <c r="BS100" s="105"/>
      <c r="BT100" s="31"/>
      <c r="BU100" s="105"/>
      <c r="BV100" s="105"/>
      <c r="BW100" s="101"/>
      <c r="BY100" s="105"/>
    </row>
    <row r="101" spans="1:77" s="29" customFormat="1" x14ac:dyDescent="0.25">
      <c r="A101" s="31"/>
      <c r="C101" s="31"/>
      <c r="D101" s="31"/>
      <c r="E101" s="31"/>
      <c r="T101" s="32"/>
      <c r="AN101" s="31"/>
      <c r="AO101" s="31"/>
      <c r="BA101" s="101"/>
      <c r="BB101" s="101"/>
      <c r="BE101" s="101"/>
      <c r="BF101" s="101"/>
      <c r="BG101" s="101"/>
      <c r="BH101" s="101"/>
      <c r="BI101" s="101"/>
      <c r="BS101" s="105"/>
      <c r="BT101" s="31"/>
      <c r="BU101" s="105"/>
      <c r="BV101" s="105"/>
      <c r="BW101" s="101"/>
      <c r="BY101" s="105"/>
    </row>
    <row r="102" spans="1:77" s="29" customFormat="1" x14ac:dyDescent="0.25">
      <c r="A102" s="31"/>
      <c r="C102" s="31"/>
      <c r="D102" s="31"/>
      <c r="E102" s="31"/>
      <c r="T102" s="32"/>
      <c r="AN102" s="31"/>
      <c r="AO102" s="31"/>
      <c r="BA102" s="101"/>
      <c r="BB102" s="101"/>
      <c r="BE102" s="101"/>
      <c r="BF102" s="101"/>
      <c r="BG102" s="101"/>
      <c r="BH102" s="101"/>
      <c r="BI102" s="101"/>
      <c r="BS102" s="105"/>
      <c r="BT102" s="31"/>
      <c r="BU102" s="105"/>
      <c r="BV102" s="105"/>
      <c r="BW102" s="101"/>
      <c r="BY102" s="105"/>
    </row>
    <row r="103" spans="1:77" s="29" customFormat="1" x14ac:dyDescent="0.25">
      <c r="A103" s="31"/>
      <c r="C103" s="31"/>
      <c r="D103" s="31"/>
      <c r="E103" s="31"/>
      <c r="T103" s="32"/>
      <c r="AN103" s="31"/>
      <c r="AO103" s="31"/>
      <c r="BA103" s="101"/>
      <c r="BB103" s="101"/>
      <c r="BE103" s="101"/>
      <c r="BF103" s="101"/>
      <c r="BG103" s="101"/>
      <c r="BH103" s="101"/>
      <c r="BI103" s="101"/>
      <c r="BS103" s="105"/>
      <c r="BT103" s="31"/>
      <c r="BU103" s="105"/>
      <c r="BV103" s="105"/>
      <c r="BW103" s="101"/>
      <c r="BY103" s="105"/>
    </row>
    <row r="104" spans="1:77" s="29" customFormat="1" x14ac:dyDescent="0.25">
      <c r="A104" s="31"/>
      <c r="C104" s="31"/>
      <c r="D104" s="31"/>
      <c r="E104" s="31"/>
      <c r="T104" s="32"/>
      <c r="AN104" s="31"/>
      <c r="AO104" s="31"/>
      <c r="BA104" s="101"/>
      <c r="BB104" s="101"/>
      <c r="BE104" s="101"/>
      <c r="BF104" s="101"/>
      <c r="BG104" s="101"/>
      <c r="BH104" s="101"/>
      <c r="BI104" s="101"/>
      <c r="BS104" s="105"/>
      <c r="BT104" s="31"/>
      <c r="BU104" s="105"/>
      <c r="BV104" s="105"/>
      <c r="BW104" s="101"/>
      <c r="BY104" s="105"/>
    </row>
    <row r="105" spans="1:77" s="29" customFormat="1" x14ac:dyDescent="0.25">
      <c r="A105" s="31"/>
      <c r="C105" s="31"/>
      <c r="D105" s="31"/>
      <c r="E105" s="31"/>
      <c r="T105" s="32"/>
      <c r="AN105" s="31"/>
      <c r="AO105" s="31"/>
      <c r="BA105" s="101"/>
      <c r="BB105" s="101"/>
      <c r="BE105" s="101"/>
      <c r="BF105" s="101"/>
      <c r="BG105" s="101"/>
      <c r="BH105" s="101"/>
      <c r="BI105" s="101"/>
      <c r="BS105" s="105"/>
      <c r="BT105" s="31"/>
      <c r="BU105" s="105"/>
      <c r="BV105" s="105"/>
      <c r="BW105" s="101"/>
      <c r="BY105" s="105"/>
    </row>
    <row r="106" spans="1:77" s="29" customFormat="1" x14ac:dyDescent="0.25">
      <c r="A106" s="31"/>
      <c r="C106" s="31"/>
      <c r="D106" s="31"/>
      <c r="E106" s="31"/>
      <c r="T106" s="32"/>
      <c r="AN106" s="31"/>
      <c r="AO106" s="31"/>
      <c r="BA106" s="101"/>
      <c r="BB106" s="101"/>
      <c r="BE106" s="101"/>
      <c r="BF106" s="101"/>
      <c r="BG106" s="101"/>
      <c r="BH106" s="101"/>
      <c r="BI106" s="101"/>
      <c r="BS106" s="105"/>
      <c r="BT106" s="31"/>
      <c r="BU106" s="105"/>
      <c r="BV106" s="105"/>
      <c r="BW106" s="101"/>
      <c r="BY106" s="105"/>
    </row>
    <row r="107" spans="1:77" s="29" customFormat="1" x14ac:dyDescent="0.25">
      <c r="A107" s="31"/>
      <c r="C107" s="31"/>
      <c r="D107" s="31"/>
      <c r="E107" s="31"/>
      <c r="T107" s="32"/>
      <c r="AN107" s="31"/>
      <c r="AO107" s="31"/>
      <c r="BA107" s="101"/>
      <c r="BB107" s="101"/>
      <c r="BE107" s="101"/>
      <c r="BF107" s="101"/>
      <c r="BG107" s="101"/>
      <c r="BH107" s="101"/>
      <c r="BI107" s="101"/>
      <c r="BS107" s="105"/>
      <c r="BT107" s="31"/>
      <c r="BU107" s="105"/>
      <c r="BV107" s="105"/>
      <c r="BW107" s="101"/>
      <c r="BY107" s="105"/>
    </row>
    <row r="108" spans="1:77" s="29" customFormat="1" x14ac:dyDescent="0.25">
      <c r="A108" s="31"/>
      <c r="C108" s="31"/>
      <c r="D108" s="31"/>
      <c r="E108" s="31"/>
      <c r="T108" s="32"/>
      <c r="AN108" s="31"/>
      <c r="AO108" s="31"/>
      <c r="BA108" s="101"/>
      <c r="BB108" s="101"/>
      <c r="BE108" s="101"/>
      <c r="BF108" s="101"/>
      <c r="BG108" s="101"/>
      <c r="BH108" s="101"/>
      <c r="BI108" s="101"/>
      <c r="BS108" s="105"/>
      <c r="BT108" s="31"/>
      <c r="BU108" s="105"/>
      <c r="BV108" s="105"/>
      <c r="BW108" s="101"/>
      <c r="BY108" s="105"/>
    </row>
    <row r="109" spans="1:77" s="29" customFormat="1" x14ac:dyDescent="0.25">
      <c r="A109" s="31"/>
      <c r="C109" s="31"/>
      <c r="D109" s="31"/>
      <c r="E109" s="31"/>
      <c r="T109" s="32"/>
      <c r="AN109" s="31"/>
      <c r="AO109" s="31"/>
      <c r="BA109" s="101"/>
      <c r="BB109" s="101"/>
      <c r="BE109" s="101"/>
      <c r="BF109" s="101"/>
      <c r="BG109" s="101"/>
      <c r="BH109" s="101"/>
      <c r="BI109" s="101"/>
      <c r="BS109" s="105"/>
      <c r="BT109" s="31"/>
      <c r="BU109" s="105"/>
      <c r="BV109" s="105"/>
      <c r="BW109" s="101"/>
      <c r="BY109" s="105"/>
    </row>
    <row r="110" spans="1:77" s="29" customFormat="1" x14ac:dyDescent="0.25">
      <c r="A110" s="31"/>
      <c r="C110" s="31"/>
      <c r="D110" s="31"/>
      <c r="E110" s="31"/>
      <c r="T110" s="32"/>
      <c r="AN110" s="31"/>
      <c r="AO110" s="31"/>
      <c r="BA110" s="101"/>
      <c r="BB110" s="101"/>
      <c r="BE110" s="101"/>
      <c r="BF110" s="101"/>
      <c r="BG110" s="101"/>
      <c r="BH110" s="101"/>
      <c r="BI110" s="101"/>
      <c r="BS110" s="105"/>
      <c r="BT110" s="31"/>
      <c r="BU110" s="105"/>
      <c r="BV110" s="105"/>
      <c r="BW110" s="101"/>
      <c r="BY110" s="105"/>
    </row>
    <row r="111" spans="1:77" s="29" customFormat="1" x14ac:dyDescent="0.25">
      <c r="A111" s="31"/>
      <c r="C111" s="31"/>
      <c r="D111" s="31"/>
      <c r="E111" s="31"/>
      <c r="T111" s="32"/>
      <c r="AN111" s="31"/>
      <c r="AO111" s="31"/>
      <c r="BA111" s="101"/>
      <c r="BB111" s="101"/>
      <c r="BE111" s="101"/>
      <c r="BF111" s="101"/>
      <c r="BG111" s="101"/>
      <c r="BH111" s="101"/>
      <c r="BI111" s="101"/>
      <c r="BS111" s="105"/>
      <c r="BT111" s="31"/>
      <c r="BU111" s="105"/>
      <c r="BV111" s="105"/>
      <c r="BW111" s="101"/>
      <c r="BY111" s="105"/>
    </row>
    <row r="112" spans="1:77" s="29" customFormat="1" x14ac:dyDescent="0.25">
      <c r="A112" s="31"/>
      <c r="C112" s="31"/>
      <c r="D112" s="31"/>
      <c r="E112" s="31"/>
      <c r="T112" s="32"/>
      <c r="AN112" s="31"/>
      <c r="AO112" s="31"/>
      <c r="BA112" s="101"/>
      <c r="BB112" s="101"/>
      <c r="BE112" s="101"/>
      <c r="BF112" s="101"/>
      <c r="BG112" s="101"/>
      <c r="BH112" s="101"/>
      <c r="BI112" s="101"/>
      <c r="BS112" s="105"/>
      <c r="BT112" s="31"/>
      <c r="BU112" s="105"/>
      <c r="BV112" s="105"/>
      <c r="BW112" s="101"/>
      <c r="BY112" s="105"/>
    </row>
    <row r="113" spans="1:77" s="29" customFormat="1" x14ac:dyDescent="0.25">
      <c r="A113" s="31"/>
      <c r="C113" s="31"/>
      <c r="D113" s="31"/>
      <c r="E113" s="31"/>
      <c r="T113" s="32"/>
      <c r="AN113" s="31"/>
      <c r="AO113" s="31"/>
      <c r="BA113" s="101"/>
      <c r="BB113" s="101"/>
      <c r="BE113" s="101"/>
      <c r="BF113" s="101"/>
      <c r="BG113" s="101"/>
      <c r="BH113" s="101"/>
      <c r="BI113" s="101"/>
      <c r="BS113" s="105"/>
      <c r="BT113" s="31"/>
      <c r="BU113" s="105"/>
      <c r="BV113" s="105"/>
      <c r="BW113" s="101"/>
      <c r="BY113" s="105"/>
    </row>
    <row r="114" spans="1:77" s="29" customFormat="1" x14ac:dyDescent="0.25">
      <c r="A114" s="31"/>
      <c r="C114" s="31"/>
      <c r="D114" s="31"/>
      <c r="E114" s="31"/>
      <c r="T114" s="32"/>
      <c r="AN114" s="31"/>
      <c r="AO114" s="31"/>
      <c r="BA114" s="101"/>
      <c r="BB114" s="101"/>
      <c r="BE114" s="101"/>
      <c r="BF114" s="101"/>
      <c r="BG114" s="101"/>
      <c r="BH114" s="101"/>
      <c r="BI114" s="101"/>
      <c r="BS114" s="105"/>
      <c r="BT114" s="31"/>
      <c r="BU114" s="105"/>
      <c r="BV114" s="105"/>
      <c r="BW114" s="101"/>
      <c r="BY114" s="105"/>
    </row>
    <row r="115" spans="1:77" s="29" customFormat="1" x14ac:dyDescent="0.25">
      <c r="A115" s="31"/>
      <c r="C115" s="31"/>
      <c r="D115" s="31"/>
      <c r="E115" s="31"/>
      <c r="T115" s="32"/>
      <c r="AN115" s="31"/>
      <c r="AO115" s="31"/>
      <c r="BA115" s="101"/>
      <c r="BB115" s="101"/>
      <c r="BE115" s="101"/>
      <c r="BF115" s="101"/>
      <c r="BG115" s="101"/>
      <c r="BH115" s="101"/>
      <c r="BI115" s="101"/>
      <c r="BS115" s="105"/>
      <c r="BT115" s="31"/>
      <c r="BU115" s="105"/>
      <c r="BV115" s="105"/>
      <c r="BW115" s="101"/>
      <c r="BY115" s="105"/>
    </row>
    <row r="116" spans="1:77" s="29" customFormat="1" x14ac:dyDescent="0.25">
      <c r="A116" s="31"/>
      <c r="C116" s="31"/>
      <c r="D116" s="31"/>
      <c r="E116" s="31"/>
      <c r="T116" s="32"/>
      <c r="AN116" s="31"/>
      <c r="AO116" s="31"/>
      <c r="BA116" s="101"/>
      <c r="BB116" s="101"/>
      <c r="BE116" s="101"/>
      <c r="BF116" s="101"/>
      <c r="BG116" s="101"/>
      <c r="BH116" s="101"/>
      <c r="BI116" s="101"/>
      <c r="BS116" s="105"/>
      <c r="BT116" s="31"/>
      <c r="BU116" s="105"/>
      <c r="BV116" s="105"/>
      <c r="BW116" s="101"/>
      <c r="BY116" s="105"/>
    </row>
    <row r="117" spans="1:77" s="29" customFormat="1" x14ac:dyDescent="0.25">
      <c r="A117" s="31"/>
      <c r="C117" s="31"/>
      <c r="D117" s="31"/>
      <c r="E117" s="31"/>
      <c r="T117" s="32"/>
      <c r="AN117" s="31"/>
      <c r="AO117" s="31"/>
      <c r="BA117" s="101"/>
      <c r="BB117" s="101"/>
      <c r="BE117" s="101"/>
      <c r="BF117" s="101"/>
      <c r="BG117" s="101"/>
      <c r="BH117" s="101"/>
      <c r="BI117" s="101"/>
      <c r="BS117" s="105"/>
      <c r="BT117" s="31"/>
      <c r="BU117" s="105"/>
      <c r="BV117" s="105"/>
      <c r="BW117" s="101"/>
      <c r="BY117" s="105"/>
    </row>
    <row r="118" spans="1:77" s="29" customFormat="1" x14ac:dyDescent="0.25">
      <c r="A118" s="31"/>
      <c r="C118" s="31"/>
      <c r="D118" s="31"/>
      <c r="E118" s="31"/>
      <c r="T118" s="32"/>
      <c r="AN118" s="31"/>
      <c r="AO118" s="31"/>
      <c r="BA118" s="101"/>
      <c r="BB118" s="101"/>
      <c r="BE118" s="101"/>
      <c r="BF118" s="101"/>
      <c r="BG118" s="101"/>
      <c r="BH118" s="101"/>
      <c r="BI118" s="101"/>
      <c r="BS118" s="105"/>
      <c r="BT118" s="31"/>
      <c r="BU118" s="105"/>
      <c r="BV118" s="105"/>
      <c r="BW118" s="101"/>
      <c r="BY118" s="105"/>
    </row>
    <row r="119" spans="1:77" s="29" customFormat="1" x14ac:dyDescent="0.25">
      <c r="A119" s="31"/>
      <c r="C119" s="31"/>
      <c r="D119" s="31"/>
      <c r="E119" s="31"/>
      <c r="T119" s="32"/>
      <c r="AN119" s="31"/>
      <c r="AO119" s="31"/>
      <c r="BA119" s="101"/>
      <c r="BB119" s="101"/>
      <c r="BE119" s="101"/>
      <c r="BF119" s="101"/>
      <c r="BG119" s="101"/>
      <c r="BH119" s="101"/>
      <c r="BI119" s="101"/>
      <c r="BS119" s="105"/>
      <c r="BT119" s="31"/>
      <c r="BU119" s="105"/>
      <c r="BV119" s="105"/>
      <c r="BW119" s="101"/>
      <c r="BY119" s="105"/>
    </row>
    <row r="120" spans="1:77" s="29" customFormat="1" x14ac:dyDescent="0.25">
      <c r="A120" s="31"/>
      <c r="C120" s="31"/>
      <c r="D120" s="31"/>
      <c r="E120" s="31"/>
      <c r="T120" s="32"/>
      <c r="AN120" s="31"/>
      <c r="AO120" s="31"/>
      <c r="BA120" s="101"/>
      <c r="BB120" s="101"/>
      <c r="BE120" s="101"/>
      <c r="BF120" s="101"/>
      <c r="BG120" s="101"/>
      <c r="BH120" s="101"/>
      <c r="BI120" s="101"/>
      <c r="BS120" s="105"/>
      <c r="BT120" s="31"/>
      <c r="BU120" s="105"/>
      <c r="BV120" s="105"/>
      <c r="BW120" s="101"/>
      <c r="BY120" s="105"/>
    </row>
    <row r="121" spans="1:77" s="29" customFormat="1" x14ac:dyDescent="0.25">
      <c r="A121" s="31"/>
      <c r="C121" s="31"/>
      <c r="D121" s="31"/>
      <c r="E121" s="31"/>
      <c r="T121" s="32"/>
      <c r="AN121" s="31"/>
      <c r="AO121" s="31"/>
      <c r="BA121" s="101"/>
      <c r="BB121" s="101"/>
      <c r="BE121" s="101"/>
      <c r="BF121" s="101"/>
      <c r="BG121" s="101"/>
      <c r="BH121" s="101"/>
      <c r="BI121" s="101"/>
      <c r="BS121" s="105"/>
      <c r="BT121" s="31"/>
      <c r="BU121" s="105"/>
      <c r="BV121" s="105"/>
      <c r="BW121" s="101"/>
      <c r="BY121" s="105"/>
    </row>
    <row r="122" spans="1:77" s="29" customFormat="1" x14ac:dyDescent="0.25">
      <c r="A122" s="31"/>
      <c r="C122" s="31"/>
      <c r="D122" s="31"/>
      <c r="E122" s="31"/>
      <c r="T122" s="32"/>
      <c r="AN122" s="31"/>
      <c r="AO122" s="31"/>
      <c r="BA122" s="101"/>
      <c r="BB122" s="101"/>
      <c r="BE122" s="101"/>
      <c r="BF122" s="101"/>
      <c r="BG122" s="101"/>
      <c r="BH122" s="101"/>
      <c r="BI122" s="101"/>
      <c r="BS122" s="105"/>
      <c r="BT122" s="31"/>
      <c r="BU122" s="105"/>
      <c r="BV122" s="105"/>
      <c r="BW122" s="101"/>
      <c r="BY122" s="105"/>
    </row>
    <row r="123" spans="1:77" s="29" customFormat="1" x14ac:dyDescent="0.25">
      <c r="A123" s="31"/>
      <c r="C123" s="31"/>
      <c r="D123" s="31"/>
      <c r="E123" s="31"/>
      <c r="T123" s="32"/>
      <c r="AN123" s="31"/>
      <c r="AO123" s="31"/>
      <c r="BA123" s="101"/>
      <c r="BB123" s="101"/>
      <c r="BE123" s="101"/>
      <c r="BF123" s="101"/>
      <c r="BG123" s="101"/>
      <c r="BH123" s="101"/>
      <c r="BI123" s="101"/>
      <c r="BS123" s="105"/>
      <c r="BT123" s="31"/>
      <c r="BU123" s="105"/>
      <c r="BV123" s="105"/>
      <c r="BW123" s="101"/>
      <c r="BY123" s="105"/>
    </row>
    <row r="124" spans="1:77" s="29" customFormat="1" x14ac:dyDescent="0.25">
      <c r="A124" s="31"/>
      <c r="C124" s="31"/>
      <c r="D124" s="31"/>
      <c r="E124" s="31"/>
      <c r="T124" s="32"/>
      <c r="AN124" s="31"/>
      <c r="AO124" s="31"/>
      <c r="BA124" s="101"/>
      <c r="BB124" s="101"/>
      <c r="BE124" s="101"/>
      <c r="BF124" s="101"/>
      <c r="BG124" s="101"/>
      <c r="BH124" s="101"/>
      <c r="BI124" s="101"/>
      <c r="BS124" s="105"/>
      <c r="BT124" s="31"/>
      <c r="BU124" s="105"/>
      <c r="BV124" s="105"/>
      <c r="BW124" s="101"/>
      <c r="BY124" s="105"/>
    </row>
    <row r="125" spans="1:77" s="29" customFormat="1" x14ac:dyDescent="0.25">
      <c r="A125" s="31"/>
      <c r="C125" s="31"/>
      <c r="D125" s="31"/>
      <c r="E125" s="31"/>
      <c r="T125" s="32"/>
      <c r="AN125" s="31"/>
      <c r="AO125" s="31"/>
      <c r="BA125" s="101"/>
      <c r="BB125" s="101"/>
      <c r="BE125" s="101"/>
      <c r="BF125" s="101"/>
      <c r="BG125" s="101"/>
      <c r="BH125" s="101"/>
      <c r="BI125" s="101"/>
      <c r="BS125" s="105"/>
      <c r="BT125" s="31"/>
      <c r="BU125" s="105"/>
      <c r="BV125" s="105"/>
      <c r="BW125" s="101"/>
      <c r="BY125" s="105"/>
    </row>
    <row r="126" spans="1:77" s="29" customFormat="1" x14ac:dyDescent="0.25">
      <c r="A126" s="31"/>
      <c r="C126" s="31"/>
      <c r="D126" s="31"/>
      <c r="E126" s="31"/>
      <c r="T126" s="32"/>
      <c r="AN126" s="31"/>
      <c r="AO126" s="31"/>
      <c r="BA126" s="101"/>
      <c r="BB126" s="101"/>
      <c r="BE126" s="101"/>
      <c r="BF126" s="101"/>
      <c r="BG126" s="101"/>
      <c r="BH126" s="101"/>
      <c r="BI126" s="101"/>
      <c r="BS126" s="105"/>
      <c r="BT126" s="31"/>
      <c r="BU126" s="105"/>
      <c r="BV126" s="105"/>
      <c r="BW126" s="101"/>
      <c r="BY126" s="105"/>
    </row>
    <row r="127" spans="1:77" s="29" customFormat="1" x14ac:dyDescent="0.25">
      <c r="A127" s="31"/>
      <c r="C127" s="31"/>
      <c r="D127" s="31"/>
      <c r="E127" s="31"/>
      <c r="T127" s="32"/>
      <c r="AN127" s="31"/>
      <c r="AO127" s="31"/>
      <c r="BA127" s="101"/>
      <c r="BB127" s="101"/>
      <c r="BE127" s="101"/>
      <c r="BF127" s="101"/>
      <c r="BG127" s="101"/>
      <c r="BH127" s="101"/>
      <c r="BI127" s="101"/>
      <c r="BS127" s="105"/>
      <c r="BT127" s="31"/>
      <c r="BU127" s="105"/>
      <c r="BV127" s="105"/>
      <c r="BW127" s="101"/>
      <c r="BY127" s="105"/>
    </row>
    <row r="128" spans="1:77" s="29" customFormat="1" x14ac:dyDescent="0.25">
      <c r="A128" s="31"/>
      <c r="C128" s="31"/>
      <c r="D128" s="31"/>
      <c r="E128" s="31"/>
      <c r="T128" s="32"/>
      <c r="AN128" s="31"/>
      <c r="AO128" s="31"/>
      <c r="BA128" s="101"/>
      <c r="BB128" s="101"/>
      <c r="BE128" s="101"/>
      <c r="BF128" s="101"/>
      <c r="BG128" s="101"/>
      <c r="BH128" s="101"/>
      <c r="BI128" s="101"/>
      <c r="BS128" s="105"/>
      <c r="BT128" s="31"/>
      <c r="BU128" s="105"/>
      <c r="BV128" s="105"/>
      <c r="BW128" s="101"/>
      <c r="BY128" s="105"/>
    </row>
    <row r="129" spans="1:77" s="29" customFormat="1" x14ac:dyDescent="0.25">
      <c r="A129" s="31"/>
      <c r="C129" s="31"/>
      <c r="D129" s="31"/>
      <c r="E129" s="31"/>
      <c r="T129" s="32"/>
      <c r="AN129" s="31"/>
      <c r="AO129" s="31"/>
      <c r="BA129" s="101"/>
      <c r="BB129" s="101"/>
      <c r="BE129" s="101"/>
      <c r="BF129" s="101"/>
      <c r="BG129" s="101"/>
      <c r="BH129" s="101"/>
      <c r="BI129" s="101"/>
      <c r="BS129" s="105"/>
      <c r="BT129" s="31"/>
      <c r="BU129" s="105"/>
      <c r="BV129" s="105"/>
      <c r="BW129" s="101"/>
      <c r="BY129" s="105"/>
    </row>
    <row r="130" spans="1:77" s="29" customFormat="1" x14ac:dyDescent="0.25">
      <c r="A130" s="31"/>
      <c r="C130" s="31"/>
      <c r="D130" s="31"/>
      <c r="E130" s="31"/>
      <c r="T130" s="32"/>
      <c r="AN130" s="31"/>
      <c r="AO130" s="31"/>
      <c r="BA130" s="101"/>
      <c r="BB130" s="101"/>
      <c r="BE130" s="101"/>
      <c r="BF130" s="101"/>
      <c r="BG130" s="101"/>
      <c r="BH130" s="101"/>
      <c r="BI130" s="101"/>
      <c r="BS130" s="105"/>
      <c r="BT130" s="31"/>
      <c r="BU130" s="105"/>
      <c r="BV130" s="105"/>
      <c r="BW130" s="101"/>
      <c r="BY130" s="105"/>
    </row>
    <row r="131" spans="1:77" s="29" customFormat="1" x14ac:dyDescent="0.25">
      <c r="A131" s="31"/>
      <c r="C131" s="31"/>
      <c r="D131" s="31"/>
      <c r="E131" s="31"/>
      <c r="T131" s="32"/>
      <c r="AN131" s="31"/>
      <c r="AO131" s="31"/>
      <c r="BA131" s="101"/>
      <c r="BB131" s="101"/>
      <c r="BE131" s="101"/>
      <c r="BF131" s="101"/>
      <c r="BG131" s="101"/>
      <c r="BH131" s="101"/>
      <c r="BI131" s="101"/>
      <c r="BS131" s="105"/>
      <c r="BT131" s="31"/>
      <c r="BU131" s="105"/>
      <c r="BV131" s="105"/>
      <c r="BW131" s="101"/>
      <c r="BY131" s="105"/>
    </row>
    <row r="132" spans="1:77" s="29" customFormat="1" x14ac:dyDescent="0.25">
      <c r="A132" s="31"/>
      <c r="C132" s="31"/>
      <c r="D132" s="31"/>
      <c r="E132" s="31"/>
      <c r="T132" s="32"/>
      <c r="AN132" s="31"/>
      <c r="AO132" s="31"/>
      <c r="BA132" s="101"/>
      <c r="BB132" s="101"/>
      <c r="BE132" s="101"/>
      <c r="BF132" s="101"/>
      <c r="BG132" s="101"/>
      <c r="BH132" s="101"/>
      <c r="BI132" s="101"/>
      <c r="BS132" s="105"/>
      <c r="BT132" s="31"/>
      <c r="BU132" s="105"/>
      <c r="BV132" s="105"/>
      <c r="BW132" s="101"/>
      <c r="BY132" s="105"/>
    </row>
    <row r="133" spans="1:77" s="29" customFormat="1" x14ac:dyDescent="0.25">
      <c r="A133" s="31"/>
      <c r="C133" s="31"/>
      <c r="D133" s="31"/>
      <c r="E133" s="31"/>
      <c r="T133" s="32"/>
      <c r="AN133" s="31"/>
      <c r="AO133" s="31"/>
      <c r="BA133" s="101"/>
      <c r="BB133" s="101"/>
      <c r="BE133" s="101"/>
      <c r="BF133" s="101"/>
      <c r="BG133" s="101"/>
      <c r="BH133" s="101"/>
      <c r="BI133" s="101"/>
      <c r="BS133" s="105"/>
      <c r="BT133" s="31"/>
      <c r="BU133" s="105"/>
      <c r="BV133" s="105"/>
      <c r="BW133" s="101"/>
      <c r="BY133" s="105"/>
    </row>
    <row r="134" spans="1:77" s="29" customFormat="1" x14ac:dyDescent="0.25">
      <c r="A134" s="31"/>
      <c r="C134" s="31"/>
      <c r="D134" s="31"/>
      <c r="E134" s="31"/>
      <c r="T134" s="32"/>
      <c r="AN134" s="31"/>
      <c r="AO134" s="31"/>
      <c r="BA134" s="101"/>
      <c r="BB134" s="101"/>
      <c r="BE134" s="101"/>
      <c r="BF134" s="101"/>
      <c r="BG134" s="101"/>
      <c r="BH134" s="101"/>
      <c r="BI134" s="101"/>
      <c r="BS134" s="105"/>
      <c r="BT134" s="31"/>
      <c r="BU134" s="105"/>
      <c r="BV134" s="105"/>
      <c r="BW134" s="101"/>
      <c r="BY134" s="105"/>
    </row>
    <row r="135" spans="1:77" s="29" customFormat="1" x14ac:dyDescent="0.25">
      <c r="A135" s="31"/>
      <c r="C135" s="31"/>
      <c r="D135" s="31"/>
      <c r="E135" s="31"/>
      <c r="T135" s="32"/>
      <c r="AN135" s="31"/>
      <c r="AO135" s="31"/>
      <c r="BA135" s="101"/>
      <c r="BB135" s="101"/>
      <c r="BE135" s="101"/>
      <c r="BF135" s="101"/>
      <c r="BG135" s="101"/>
      <c r="BH135" s="101"/>
      <c r="BI135" s="101"/>
      <c r="BS135" s="105"/>
      <c r="BT135" s="31"/>
      <c r="BU135" s="105"/>
      <c r="BV135" s="105"/>
      <c r="BW135" s="101"/>
      <c r="BY135" s="105"/>
    </row>
    <row r="136" spans="1:77" s="29" customFormat="1" x14ac:dyDescent="0.25">
      <c r="A136" s="31"/>
      <c r="C136" s="31"/>
      <c r="D136" s="31"/>
      <c r="E136" s="31"/>
      <c r="T136" s="32"/>
      <c r="AN136" s="31"/>
      <c r="AO136" s="31"/>
      <c r="BA136" s="101"/>
      <c r="BB136" s="101"/>
      <c r="BE136" s="101"/>
      <c r="BF136" s="101"/>
      <c r="BG136" s="101"/>
      <c r="BH136" s="101"/>
      <c r="BI136" s="101"/>
      <c r="BS136" s="105"/>
      <c r="BT136" s="31"/>
      <c r="BU136" s="105"/>
      <c r="BV136" s="105"/>
      <c r="BW136" s="101"/>
      <c r="BY136" s="105"/>
    </row>
    <row r="137" spans="1:77" s="29" customFormat="1" x14ac:dyDescent="0.25">
      <c r="A137" s="31"/>
      <c r="C137" s="31"/>
      <c r="D137" s="31"/>
      <c r="E137" s="31"/>
      <c r="T137" s="32"/>
      <c r="AN137" s="31"/>
      <c r="AO137" s="31"/>
      <c r="BA137" s="101"/>
      <c r="BB137" s="101"/>
      <c r="BE137" s="101"/>
      <c r="BF137" s="101"/>
      <c r="BG137" s="101"/>
      <c r="BH137" s="101"/>
      <c r="BI137" s="101"/>
      <c r="BS137" s="105"/>
      <c r="BT137" s="31"/>
      <c r="BU137" s="105"/>
      <c r="BV137" s="105"/>
      <c r="BW137" s="101"/>
      <c r="BY137" s="105"/>
    </row>
    <row r="138" spans="1:77" s="29" customFormat="1" x14ac:dyDescent="0.25">
      <c r="A138" s="31"/>
      <c r="C138" s="31"/>
      <c r="D138" s="31"/>
      <c r="E138" s="31"/>
      <c r="T138" s="32"/>
      <c r="AN138" s="31"/>
      <c r="AO138" s="31"/>
      <c r="BA138" s="101"/>
      <c r="BB138" s="101"/>
      <c r="BE138" s="101"/>
      <c r="BF138" s="101"/>
      <c r="BG138" s="101"/>
      <c r="BH138" s="101"/>
      <c r="BI138" s="101"/>
      <c r="BS138" s="105"/>
      <c r="BT138" s="31"/>
      <c r="BU138" s="105"/>
      <c r="BV138" s="105"/>
      <c r="BW138" s="101"/>
      <c r="BY138" s="105"/>
    </row>
    <row r="139" spans="1:77" s="29" customFormat="1" x14ac:dyDescent="0.25">
      <c r="A139" s="31"/>
      <c r="C139" s="31"/>
      <c r="D139" s="31"/>
      <c r="E139" s="31"/>
      <c r="T139" s="32"/>
      <c r="AN139" s="31"/>
      <c r="AO139" s="31"/>
      <c r="BA139" s="101"/>
      <c r="BB139" s="101"/>
      <c r="BE139" s="101"/>
      <c r="BF139" s="101"/>
      <c r="BG139" s="101"/>
      <c r="BH139" s="101"/>
      <c r="BI139" s="101"/>
      <c r="BS139" s="105"/>
      <c r="BT139" s="31"/>
      <c r="BU139" s="105"/>
      <c r="BV139" s="105"/>
      <c r="BW139" s="101"/>
      <c r="BY139" s="105"/>
    </row>
    <row r="140" spans="1:77" s="29" customFormat="1" x14ac:dyDescent="0.25">
      <c r="A140" s="31"/>
      <c r="C140" s="31"/>
      <c r="D140" s="31"/>
      <c r="E140" s="31"/>
      <c r="T140" s="32"/>
      <c r="AN140" s="31"/>
      <c r="AO140" s="31"/>
      <c r="BA140" s="101"/>
      <c r="BB140" s="101"/>
      <c r="BE140" s="101"/>
      <c r="BF140" s="101"/>
      <c r="BG140" s="101"/>
      <c r="BH140" s="101"/>
      <c r="BI140" s="101"/>
      <c r="BS140" s="105"/>
      <c r="BT140" s="31"/>
      <c r="BU140" s="105"/>
      <c r="BV140" s="105"/>
      <c r="BW140" s="101"/>
      <c r="BY140" s="105"/>
    </row>
    <row r="141" spans="1:77" s="29" customFormat="1" x14ac:dyDescent="0.25">
      <c r="A141" s="31"/>
      <c r="C141" s="31"/>
      <c r="D141" s="31"/>
      <c r="E141" s="31"/>
      <c r="T141" s="32"/>
      <c r="AN141" s="31"/>
      <c r="AO141" s="31"/>
      <c r="BA141" s="101"/>
      <c r="BB141" s="101"/>
      <c r="BE141" s="101"/>
      <c r="BF141" s="101"/>
      <c r="BG141" s="101"/>
      <c r="BH141" s="101"/>
      <c r="BI141" s="101"/>
      <c r="BS141" s="105"/>
      <c r="BT141" s="31"/>
      <c r="BU141" s="105"/>
      <c r="BV141" s="105"/>
      <c r="BW141" s="101"/>
      <c r="BY141" s="105"/>
    </row>
    <row r="142" spans="1:77" s="29" customFormat="1" x14ac:dyDescent="0.25">
      <c r="A142" s="31"/>
      <c r="C142" s="31"/>
      <c r="D142" s="31"/>
      <c r="E142" s="31"/>
      <c r="T142" s="32"/>
      <c r="AN142" s="31"/>
      <c r="AO142" s="31"/>
      <c r="BA142" s="101"/>
      <c r="BB142" s="101"/>
      <c r="BE142" s="101"/>
      <c r="BF142" s="101"/>
      <c r="BG142" s="101"/>
      <c r="BH142" s="101"/>
      <c r="BI142" s="101"/>
      <c r="BS142" s="105"/>
      <c r="BT142" s="31"/>
      <c r="BU142" s="105"/>
      <c r="BV142" s="105"/>
      <c r="BW142" s="101"/>
      <c r="BY142" s="105"/>
    </row>
    <row r="143" spans="1:77" s="29" customFormat="1" x14ac:dyDescent="0.25">
      <c r="A143" s="31"/>
      <c r="C143" s="31"/>
      <c r="D143" s="31"/>
      <c r="E143" s="31"/>
      <c r="T143" s="32"/>
      <c r="AN143" s="31"/>
      <c r="AO143" s="31"/>
      <c r="BA143" s="101"/>
      <c r="BB143" s="101"/>
      <c r="BE143" s="101"/>
      <c r="BF143" s="101"/>
      <c r="BG143" s="101"/>
      <c r="BH143" s="101"/>
      <c r="BI143" s="101"/>
      <c r="BS143" s="105"/>
      <c r="BT143" s="31"/>
      <c r="BU143" s="105"/>
      <c r="BV143" s="105"/>
      <c r="BW143" s="101"/>
      <c r="BY143" s="105"/>
    </row>
    <row r="144" spans="1:77" s="29" customFormat="1" x14ac:dyDescent="0.25">
      <c r="A144" s="31"/>
      <c r="C144" s="31"/>
      <c r="D144" s="31"/>
      <c r="E144" s="31"/>
      <c r="T144" s="32"/>
      <c r="AN144" s="31"/>
      <c r="AO144" s="31"/>
      <c r="BA144" s="101"/>
      <c r="BB144" s="101"/>
      <c r="BE144" s="101"/>
      <c r="BF144" s="101"/>
      <c r="BG144" s="101"/>
      <c r="BH144" s="101"/>
      <c r="BI144" s="101"/>
      <c r="BS144" s="105"/>
      <c r="BT144" s="31"/>
      <c r="BU144" s="105"/>
      <c r="BV144" s="105"/>
      <c r="BW144" s="101"/>
      <c r="BY144" s="105"/>
    </row>
    <row r="145" spans="1:77" s="29" customFormat="1" x14ac:dyDescent="0.25">
      <c r="A145" s="31"/>
      <c r="C145" s="31"/>
      <c r="D145" s="31"/>
      <c r="E145" s="31"/>
      <c r="T145" s="32"/>
      <c r="AN145" s="31"/>
      <c r="AO145" s="31"/>
      <c r="BA145" s="101"/>
      <c r="BB145" s="101"/>
      <c r="BE145" s="101"/>
      <c r="BF145" s="101"/>
      <c r="BG145" s="101"/>
      <c r="BH145" s="101"/>
      <c r="BI145" s="101"/>
      <c r="BS145" s="105"/>
      <c r="BT145" s="31"/>
      <c r="BU145" s="105"/>
      <c r="BV145" s="105"/>
      <c r="BW145" s="101"/>
      <c r="BY145" s="105"/>
    </row>
    <row r="146" spans="1:77" s="29" customFormat="1" x14ac:dyDescent="0.25">
      <c r="A146" s="31"/>
      <c r="C146" s="31"/>
      <c r="D146" s="31"/>
      <c r="E146" s="31"/>
      <c r="T146" s="32"/>
      <c r="AN146" s="31"/>
      <c r="AO146" s="31"/>
      <c r="BA146" s="101"/>
      <c r="BB146" s="101"/>
      <c r="BE146" s="101"/>
      <c r="BF146" s="101"/>
      <c r="BG146" s="101"/>
      <c r="BH146" s="101"/>
      <c r="BI146" s="101"/>
      <c r="BS146" s="105"/>
      <c r="BT146" s="31"/>
      <c r="BU146" s="105"/>
      <c r="BV146" s="105"/>
      <c r="BW146" s="101"/>
      <c r="BY146" s="105"/>
    </row>
    <row r="147" spans="1:77" s="29" customFormat="1" x14ac:dyDescent="0.25">
      <c r="A147" s="31"/>
      <c r="C147" s="31"/>
      <c r="D147" s="31"/>
      <c r="E147" s="31"/>
      <c r="T147" s="32"/>
      <c r="AN147" s="31"/>
      <c r="AO147" s="31"/>
      <c r="BA147" s="101"/>
      <c r="BB147" s="101"/>
      <c r="BE147" s="101"/>
      <c r="BF147" s="101"/>
      <c r="BG147" s="101"/>
      <c r="BH147" s="101"/>
      <c r="BI147" s="101"/>
      <c r="BS147" s="105"/>
      <c r="BT147" s="31"/>
      <c r="BU147" s="105"/>
      <c r="BV147" s="105"/>
      <c r="BW147" s="101"/>
      <c r="BY147" s="105"/>
    </row>
    <row r="148" spans="1:77" s="29" customFormat="1" x14ac:dyDescent="0.25">
      <c r="A148" s="31"/>
      <c r="C148" s="31"/>
      <c r="D148" s="31"/>
      <c r="E148" s="31"/>
      <c r="T148" s="32"/>
      <c r="AN148" s="31"/>
      <c r="AO148" s="31"/>
      <c r="BA148" s="101"/>
      <c r="BB148" s="101"/>
      <c r="BE148" s="101"/>
      <c r="BF148" s="101"/>
      <c r="BG148" s="101"/>
      <c r="BH148" s="101"/>
      <c r="BI148" s="101"/>
      <c r="BS148" s="105"/>
      <c r="BT148" s="31"/>
      <c r="BU148" s="105"/>
      <c r="BV148" s="105"/>
      <c r="BW148" s="101"/>
      <c r="BY148" s="105"/>
    </row>
    <row r="149" spans="1:77" s="29" customFormat="1" x14ac:dyDescent="0.25">
      <c r="A149" s="31"/>
      <c r="C149" s="31"/>
      <c r="D149" s="31"/>
      <c r="E149" s="31"/>
      <c r="T149" s="32"/>
      <c r="AN149" s="31"/>
      <c r="AO149" s="31"/>
      <c r="BA149" s="101"/>
      <c r="BB149" s="101"/>
      <c r="BE149" s="101"/>
      <c r="BF149" s="101"/>
      <c r="BG149" s="101"/>
      <c r="BH149" s="101"/>
      <c r="BI149" s="101"/>
      <c r="BS149" s="105"/>
      <c r="BT149" s="31"/>
      <c r="BU149" s="105"/>
      <c r="BV149" s="105"/>
      <c r="BW149" s="101"/>
      <c r="BY149" s="105"/>
    </row>
    <row r="150" spans="1:77" s="29" customFormat="1" x14ac:dyDescent="0.25">
      <c r="A150" s="31"/>
      <c r="C150" s="31"/>
      <c r="D150" s="31"/>
      <c r="E150" s="31"/>
      <c r="T150" s="32"/>
      <c r="AN150" s="31"/>
      <c r="AO150" s="31"/>
      <c r="BA150" s="101"/>
      <c r="BB150" s="101"/>
      <c r="BE150" s="101"/>
      <c r="BF150" s="101"/>
      <c r="BG150" s="101"/>
      <c r="BH150" s="101"/>
      <c r="BI150" s="101"/>
      <c r="BS150" s="105"/>
      <c r="BT150" s="31"/>
      <c r="BU150" s="105"/>
      <c r="BV150" s="105"/>
      <c r="BW150" s="101"/>
      <c r="BY150" s="105"/>
    </row>
    <row r="151" spans="1:77" s="29" customFormat="1" x14ac:dyDescent="0.25">
      <c r="A151" s="31"/>
      <c r="C151" s="31"/>
      <c r="D151" s="31"/>
      <c r="E151" s="31"/>
      <c r="T151" s="32"/>
      <c r="AN151" s="31"/>
      <c r="AO151" s="31"/>
      <c r="BA151" s="101"/>
      <c r="BB151" s="101"/>
      <c r="BE151" s="101"/>
      <c r="BF151" s="101"/>
      <c r="BG151" s="101"/>
      <c r="BH151" s="101"/>
      <c r="BI151" s="101"/>
      <c r="BS151" s="105"/>
      <c r="BT151" s="31"/>
      <c r="BU151" s="105"/>
      <c r="BV151" s="105"/>
      <c r="BW151" s="101"/>
      <c r="BY151" s="105"/>
    </row>
    <row r="152" spans="1:77" s="29" customFormat="1" x14ac:dyDescent="0.25">
      <c r="A152" s="31"/>
      <c r="C152" s="31"/>
      <c r="D152" s="31"/>
      <c r="E152" s="31"/>
      <c r="T152" s="32"/>
      <c r="AN152" s="31"/>
      <c r="AO152" s="31"/>
      <c r="BA152" s="101"/>
      <c r="BB152" s="101"/>
      <c r="BE152" s="101"/>
      <c r="BF152" s="101"/>
      <c r="BG152" s="101"/>
      <c r="BH152" s="101"/>
      <c r="BI152" s="101"/>
      <c r="BS152" s="105"/>
      <c r="BT152" s="31"/>
      <c r="BU152" s="105"/>
      <c r="BV152" s="105"/>
      <c r="BW152" s="101"/>
      <c r="BY152" s="105"/>
    </row>
    <row r="153" spans="1:77" s="29" customFormat="1" x14ac:dyDescent="0.25">
      <c r="A153" s="31"/>
      <c r="C153" s="31"/>
      <c r="D153" s="31"/>
      <c r="E153" s="31"/>
      <c r="T153" s="32"/>
      <c r="AN153" s="31"/>
      <c r="AO153" s="31"/>
      <c r="BA153" s="101"/>
      <c r="BB153" s="101"/>
      <c r="BE153" s="101"/>
      <c r="BF153" s="101"/>
      <c r="BG153" s="101"/>
      <c r="BH153" s="101"/>
      <c r="BI153" s="101"/>
      <c r="BS153" s="105"/>
      <c r="BT153" s="31"/>
      <c r="BU153" s="105"/>
      <c r="BV153" s="105"/>
      <c r="BW153" s="101"/>
      <c r="BY153" s="105"/>
    </row>
    <row r="154" spans="1:77" s="29" customFormat="1" x14ac:dyDescent="0.25">
      <c r="A154" s="31"/>
      <c r="C154" s="31"/>
      <c r="D154" s="31"/>
      <c r="E154" s="31"/>
      <c r="T154" s="32"/>
      <c r="AN154" s="31"/>
      <c r="AO154" s="31"/>
      <c r="BA154" s="101"/>
      <c r="BB154" s="101"/>
      <c r="BE154" s="101"/>
      <c r="BF154" s="101"/>
      <c r="BG154" s="101"/>
      <c r="BH154" s="101"/>
      <c r="BI154" s="101"/>
      <c r="BS154" s="105"/>
      <c r="BT154" s="31"/>
      <c r="BU154" s="105"/>
      <c r="BV154" s="105"/>
      <c r="BW154" s="101"/>
      <c r="BY154" s="105"/>
    </row>
    <row r="155" spans="1:77" s="29" customFormat="1" x14ac:dyDescent="0.25">
      <c r="A155" s="31"/>
      <c r="C155" s="31"/>
      <c r="D155" s="31"/>
      <c r="E155" s="31"/>
      <c r="T155" s="32"/>
      <c r="AN155" s="31"/>
      <c r="AO155" s="31"/>
      <c r="BA155" s="101"/>
      <c r="BB155" s="101"/>
      <c r="BE155" s="101"/>
      <c r="BF155" s="101"/>
      <c r="BG155" s="101"/>
      <c r="BH155" s="101"/>
      <c r="BI155" s="101"/>
      <c r="BS155" s="105"/>
      <c r="BT155" s="31"/>
      <c r="BU155" s="105"/>
      <c r="BV155" s="105"/>
      <c r="BW155" s="101"/>
      <c r="BY155" s="105"/>
    </row>
    <row r="156" spans="1:77" s="29" customFormat="1" x14ac:dyDescent="0.25">
      <c r="A156" s="31"/>
      <c r="C156" s="31"/>
      <c r="D156" s="31"/>
      <c r="E156" s="31"/>
      <c r="T156" s="32"/>
      <c r="AN156" s="31"/>
      <c r="AO156" s="31"/>
      <c r="BA156" s="101"/>
      <c r="BB156" s="101"/>
      <c r="BE156" s="101"/>
      <c r="BF156" s="101"/>
      <c r="BG156" s="101"/>
      <c r="BH156" s="101"/>
      <c r="BI156" s="101"/>
      <c r="BS156" s="105"/>
      <c r="BT156" s="31"/>
      <c r="BU156" s="105"/>
      <c r="BV156" s="105"/>
      <c r="BW156" s="101"/>
      <c r="BY156" s="105"/>
    </row>
    <row r="157" spans="1:77" s="29" customFormat="1" x14ac:dyDescent="0.25">
      <c r="A157" s="31"/>
      <c r="C157" s="31"/>
      <c r="D157" s="31"/>
      <c r="E157" s="31"/>
      <c r="T157" s="32"/>
      <c r="AN157" s="31"/>
      <c r="AO157" s="31"/>
      <c r="BA157" s="101"/>
      <c r="BB157" s="101"/>
      <c r="BE157" s="101"/>
      <c r="BF157" s="101"/>
      <c r="BG157" s="101"/>
      <c r="BH157" s="101"/>
      <c r="BI157" s="101"/>
      <c r="BS157" s="105"/>
      <c r="BT157" s="31"/>
      <c r="BU157" s="105"/>
      <c r="BV157" s="105"/>
      <c r="BW157" s="101"/>
      <c r="BY157" s="105"/>
    </row>
    <row r="158" spans="1:77" s="29" customFormat="1" x14ac:dyDescent="0.25">
      <c r="A158" s="31"/>
      <c r="C158" s="31"/>
      <c r="D158" s="31"/>
      <c r="E158" s="31"/>
      <c r="T158" s="32"/>
      <c r="AN158" s="31"/>
      <c r="AO158" s="31"/>
      <c r="BA158" s="101"/>
      <c r="BB158" s="101"/>
      <c r="BE158" s="101"/>
      <c r="BF158" s="101"/>
      <c r="BG158" s="101"/>
      <c r="BH158" s="101"/>
      <c r="BI158" s="101"/>
      <c r="BS158" s="105"/>
      <c r="BT158" s="31"/>
      <c r="BU158" s="105"/>
      <c r="BV158" s="105"/>
      <c r="BW158" s="101"/>
      <c r="BY158" s="105"/>
    </row>
    <row r="159" spans="1:77" s="29" customFormat="1" x14ac:dyDescent="0.25">
      <c r="A159" s="31"/>
      <c r="C159" s="31"/>
      <c r="D159" s="31"/>
      <c r="E159" s="31"/>
      <c r="T159" s="32"/>
      <c r="AN159" s="31"/>
      <c r="AO159" s="31"/>
      <c r="BA159" s="101"/>
      <c r="BB159" s="101"/>
      <c r="BE159" s="101"/>
      <c r="BF159" s="101"/>
      <c r="BG159" s="101"/>
      <c r="BH159" s="101"/>
      <c r="BI159" s="101"/>
      <c r="BS159" s="105"/>
      <c r="BT159" s="31"/>
      <c r="BU159" s="105"/>
      <c r="BV159" s="105"/>
      <c r="BW159" s="101"/>
      <c r="BY159" s="105"/>
    </row>
    <row r="160" spans="1:77" s="29" customFormat="1" x14ac:dyDescent="0.25">
      <c r="A160" s="31"/>
      <c r="C160" s="31"/>
      <c r="D160" s="31"/>
      <c r="E160" s="31"/>
      <c r="T160" s="32"/>
      <c r="AN160" s="31"/>
      <c r="AO160" s="31"/>
      <c r="BA160" s="101"/>
      <c r="BB160" s="101"/>
      <c r="BE160" s="101"/>
      <c r="BF160" s="101"/>
      <c r="BG160" s="101"/>
      <c r="BH160" s="101"/>
      <c r="BI160" s="101"/>
      <c r="BS160" s="105"/>
      <c r="BT160" s="31"/>
      <c r="BU160" s="105"/>
      <c r="BV160" s="105"/>
      <c r="BW160" s="101"/>
      <c r="BY160" s="105"/>
    </row>
    <row r="161" spans="1:77" s="29" customFormat="1" x14ac:dyDescent="0.25">
      <c r="A161" s="31"/>
      <c r="C161" s="31"/>
      <c r="D161" s="31"/>
      <c r="E161" s="31"/>
      <c r="T161" s="32"/>
      <c r="AN161" s="31"/>
      <c r="AO161" s="31"/>
      <c r="BA161" s="101"/>
      <c r="BB161" s="101"/>
      <c r="BE161" s="101"/>
      <c r="BF161" s="101"/>
      <c r="BG161" s="101"/>
      <c r="BH161" s="101"/>
      <c r="BI161" s="101"/>
      <c r="BS161" s="105"/>
      <c r="BT161" s="31"/>
      <c r="BU161" s="105"/>
      <c r="BV161" s="105"/>
      <c r="BW161" s="101"/>
      <c r="BY161" s="105"/>
    </row>
    <row r="162" spans="1:77" s="29" customFormat="1" x14ac:dyDescent="0.25">
      <c r="A162" s="31"/>
      <c r="C162" s="31"/>
      <c r="D162" s="31"/>
      <c r="E162" s="31"/>
      <c r="T162" s="32"/>
      <c r="AN162" s="31"/>
      <c r="AO162" s="31"/>
      <c r="BA162" s="101"/>
      <c r="BB162" s="101"/>
      <c r="BE162" s="101"/>
      <c r="BF162" s="101"/>
      <c r="BG162" s="101"/>
      <c r="BH162" s="101"/>
      <c r="BI162" s="101"/>
      <c r="BS162" s="105"/>
      <c r="BT162" s="31"/>
      <c r="BU162" s="105"/>
      <c r="BV162" s="105"/>
      <c r="BW162" s="101"/>
      <c r="BY162" s="105"/>
    </row>
    <row r="163" spans="1:77" s="29" customFormat="1" x14ac:dyDescent="0.25">
      <c r="A163" s="31"/>
      <c r="C163" s="31"/>
      <c r="D163" s="31"/>
      <c r="E163" s="31"/>
      <c r="T163" s="32"/>
      <c r="AN163" s="31"/>
      <c r="AO163" s="31"/>
      <c r="BA163" s="101"/>
      <c r="BB163" s="101"/>
      <c r="BE163" s="101"/>
      <c r="BF163" s="101"/>
      <c r="BG163" s="101"/>
      <c r="BH163" s="101"/>
      <c r="BI163" s="101"/>
      <c r="BS163" s="105"/>
      <c r="BT163" s="31"/>
      <c r="BU163" s="105"/>
      <c r="BV163" s="105"/>
      <c r="BW163" s="101"/>
      <c r="BY163" s="105"/>
    </row>
    <row r="164" spans="1:77" s="29" customFormat="1" x14ac:dyDescent="0.25">
      <c r="A164" s="31"/>
      <c r="C164" s="31"/>
      <c r="D164" s="31"/>
      <c r="E164" s="31"/>
      <c r="T164" s="32"/>
      <c r="AN164" s="31"/>
      <c r="AO164" s="31"/>
      <c r="BA164" s="101"/>
      <c r="BB164" s="101"/>
      <c r="BE164" s="101"/>
      <c r="BF164" s="101"/>
      <c r="BG164" s="101"/>
      <c r="BH164" s="101"/>
      <c r="BI164" s="101"/>
      <c r="BS164" s="105"/>
      <c r="BT164" s="31"/>
      <c r="BU164" s="105"/>
      <c r="BV164" s="105"/>
      <c r="BW164" s="101"/>
      <c r="BY164" s="105"/>
    </row>
    <row r="165" spans="1:77" s="29" customFormat="1" x14ac:dyDescent="0.25">
      <c r="A165" s="31"/>
      <c r="C165" s="31"/>
      <c r="D165" s="31"/>
      <c r="E165" s="31"/>
      <c r="T165" s="32"/>
      <c r="AN165" s="31"/>
      <c r="AO165" s="31"/>
      <c r="BA165" s="101"/>
      <c r="BB165" s="101"/>
      <c r="BE165" s="101"/>
      <c r="BF165" s="101"/>
      <c r="BG165" s="101"/>
      <c r="BH165" s="101"/>
      <c r="BI165" s="101"/>
      <c r="BS165" s="105"/>
      <c r="BT165" s="31"/>
      <c r="BU165" s="105"/>
      <c r="BV165" s="105"/>
      <c r="BW165" s="101"/>
      <c r="BY165" s="105"/>
    </row>
    <row r="166" spans="1:77" s="29" customFormat="1" x14ac:dyDescent="0.25">
      <c r="A166" s="31"/>
      <c r="C166" s="31"/>
      <c r="D166" s="31"/>
      <c r="E166" s="31"/>
      <c r="T166" s="32"/>
      <c r="AN166" s="31"/>
      <c r="AO166" s="31"/>
      <c r="BA166" s="101"/>
      <c r="BB166" s="101"/>
      <c r="BE166" s="101"/>
      <c r="BF166" s="101"/>
      <c r="BG166" s="101"/>
      <c r="BH166" s="101"/>
      <c r="BI166" s="101"/>
      <c r="BS166" s="105"/>
      <c r="BT166" s="31"/>
      <c r="BU166" s="105"/>
      <c r="BV166" s="105"/>
      <c r="BW166" s="101"/>
      <c r="BY166" s="105"/>
    </row>
    <row r="167" spans="1:77" s="29" customFormat="1" x14ac:dyDescent="0.25">
      <c r="A167" s="31"/>
      <c r="C167" s="31"/>
      <c r="D167" s="31"/>
      <c r="E167" s="31"/>
      <c r="T167" s="32"/>
      <c r="AN167" s="31"/>
      <c r="AO167" s="31"/>
      <c r="BA167" s="101"/>
      <c r="BB167" s="101"/>
      <c r="BE167" s="101"/>
      <c r="BF167" s="101"/>
      <c r="BG167" s="101"/>
      <c r="BH167" s="101"/>
      <c r="BI167" s="101"/>
      <c r="BS167" s="105"/>
      <c r="BT167" s="31"/>
      <c r="BU167" s="105"/>
      <c r="BV167" s="105"/>
      <c r="BW167" s="101"/>
      <c r="BY167" s="105"/>
    </row>
    <row r="168" spans="1:77" s="29" customFormat="1" x14ac:dyDescent="0.25">
      <c r="A168" s="31"/>
      <c r="C168" s="31"/>
      <c r="D168" s="31"/>
      <c r="E168" s="31"/>
      <c r="T168" s="32"/>
      <c r="AN168" s="31"/>
      <c r="AO168" s="31"/>
      <c r="BA168" s="101"/>
      <c r="BB168" s="101"/>
      <c r="BE168" s="101"/>
      <c r="BF168" s="101"/>
      <c r="BG168" s="101"/>
      <c r="BH168" s="101"/>
      <c r="BI168" s="101"/>
      <c r="BS168" s="105"/>
      <c r="BT168" s="31"/>
      <c r="BU168" s="105"/>
      <c r="BV168" s="105"/>
      <c r="BW168" s="101"/>
      <c r="BY168" s="105"/>
    </row>
    <row r="169" spans="1:77" s="29" customFormat="1" x14ac:dyDescent="0.25">
      <c r="A169" s="31"/>
      <c r="C169" s="31"/>
      <c r="D169" s="31"/>
      <c r="E169" s="31"/>
      <c r="T169" s="32"/>
      <c r="AN169" s="31"/>
      <c r="AO169" s="31"/>
      <c r="BA169" s="101"/>
      <c r="BB169" s="101"/>
      <c r="BE169" s="101"/>
      <c r="BF169" s="101"/>
      <c r="BG169" s="101"/>
      <c r="BH169" s="101"/>
      <c r="BI169" s="101"/>
      <c r="BS169" s="105"/>
      <c r="BT169" s="31"/>
      <c r="BU169" s="105"/>
      <c r="BV169" s="105"/>
      <c r="BW169" s="101"/>
      <c r="BY169" s="105"/>
    </row>
    <row r="170" spans="1:77" s="29" customFormat="1" x14ac:dyDescent="0.25">
      <c r="A170" s="31"/>
      <c r="C170" s="31"/>
      <c r="D170" s="31"/>
      <c r="E170" s="31"/>
      <c r="T170" s="32"/>
      <c r="AN170" s="31"/>
      <c r="AO170" s="31"/>
      <c r="BA170" s="101"/>
      <c r="BB170" s="101"/>
      <c r="BE170" s="101"/>
      <c r="BF170" s="101"/>
      <c r="BG170" s="101"/>
      <c r="BH170" s="101"/>
      <c r="BI170" s="101"/>
      <c r="BS170" s="105"/>
      <c r="BT170" s="31"/>
      <c r="BU170" s="105"/>
      <c r="BV170" s="105"/>
      <c r="BW170" s="101"/>
      <c r="BY170" s="105"/>
    </row>
    <row r="171" spans="1:77" s="29" customFormat="1" x14ac:dyDescent="0.25">
      <c r="A171" s="31"/>
      <c r="C171" s="31"/>
      <c r="D171" s="31"/>
      <c r="E171" s="31"/>
      <c r="T171" s="32"/>
      <c r="AN171" s="31"/>
      <c r="AO171" s="31"/>
      <c r="BA171" s="101"/>
      <c r="BB171" s="101"/>
      <c r="BE171" s="101"/>
      <c r="BF171" s="101"/>
      <c r="BG171" s="101"/>
      <c r="BH171" s="101"/>
      <c r="BI171" s="101"/>
      <c r="BS171" s="105"/>
      <c r="BT171" s="31"/>
      <c r="BU171" s="105"/>
      <c r="BV171" s="105"/>
      <c r="BW171" s="101"/>
      <c r="BY171" s="105"/>
    </row>
    <row r="172" spans="1:77" s="29" customFormat="1" x14ac:dyDescent="0.25">
      <c r="A172" s="31"/>
      <c r="C172" s="31"/>
      <c r="D172" s="31"/>
      <c r="E172" s="31"/>
      <c r="T172" s="32"/>
      <c r="AN172" s="31"/>
      <c r="AO172" s="31"/>
      <c r="BA172" s="101"/>
      <c r="BB172" s="101"/>
      <c r="BE172" s="101"/>
      <c r="BF172" s="101"/>
      <c r="BG172" s="101"/>
      <c r="BH172" s="101"/>
      <c r="BI172" s="101"/>
      <c r="BS172" s="105"/>
      <c r="BT172" s="31"/>
      <c r="BU172" s="105"/>
      <c r="BV172" s="105"/>
      <c r="BW172" s="101"/>
      <c r="BY172" s="105"/>
    </row>
    <row r="173" spans="1:77" s="29" customFormat="1" x14ac:dyDescent="0.25">
      <c r="A173" s="31"/>
      <c r="C173" s="31"/>
      <c r="D173" s="31"/>
      <c r="E173" s="31"/>
      <c r="T173" s="32"/>
      <c r="AN173" s="31"/>
      <c r="AO173" s="31"/>
      <c r="BA173" s="101"/>
      <c r="BB173" s="101"/>
      <c r="BE173" s="101"/>
      <c r="BF173" s="101"/>
      <c r="BG173" s="101"/>
      <c r="BH173" s="101"/>
      <c r="BI173" s="101"/>
      <c r="BS173" s="105"/>
      <c r="BT173" s="31"/>
      <c r="BU173" s="105"/>
      <c r="BV173" s="105"/>
      <c r="BW173" s="101"/>
      <c r="BY173" s="105"/>
    </row>
    <row r="174" spans="1:77" s="29" customFormat="1" x14ac:dyDescent="0.25">
      <c r="A174" s="31"/>
      <c r="C174" s="31"/>
      <c r="D174" s="31"/>
      <c r="E174" s="31"/>
      <c r="T174" s="32"/>
      <c r="AN174" s="31"/>
      <c r="AO174" s="31"/>
      <c r="BA174" s="101"/>
      <c r="BB174" s="101"/>
      <c r="BE174" s="101"/>
      <c r="BF174" s="101"/>
      <c r="BG174" s="101"/>
      <c r="BH174" s="101"/>
      <c r="BI174" s="101"/>
      <c r="BS174" s="105"/>
      <c r="BT174" s="31"/>
      <c r="BU174" s="105"/>
      <c r="BV174" s="105"/>
      <c r="BW174" s="101"/>
      <c r="BY174" s="105"/>
    </row>
    <row r="175" spans="1:77" s="29" customFormat="1" x14ac:dyDescent="0.25">
      <c r="A175" s="31"/>
      <c r="C175" s="31"/>
      <c r="D175" s="31"/>
      <c r="E175" s="31"/>
      <c r="T175" s="32"/>
      <c r="AN175" s="31"/>
      <c r="AO175" s="31"/>
      <c r="BA175" s="101"/>
      <c r="BB175" s="101"/>
      <c r="BE175" s="101"/>
      <c r="BF175" s="101"/>
      <c r="BG175" s="101"/>
      <c r="BH175" s="101"/>
      <c r="BI175" s="101"/>
      <c r="BS175" s="105"/>
      <c r="BT175" s="31"/>
      <c r="BU175" s="105"/>
      <c r="BV175" s="105"/>
      <c r="BW175" s="101"/>
      <c r="BY175" s="105"/>
    </row>
    <row r="176" spans="1:77" s="29" customFormat="1" x14ac:dyDescent="0.25">
      <c r="A176" s="31"/>
      <c r="C176" s="31"/>
      <c r="D176" s="31"/>
      <c r="E176" s="31"/>
      <c r="T176" s="32"/>
      <c r="AN176" s="31"/>
      <c r="AO176" s="31"/>
      <c r="BA176" s="101"/>
      <c r="BB176" s="101"/>
      <c r="BE176" s="101"/>
      <c r="BF176" s="101"/>
      <c r="BG176" s="101"/>
      <c r="BH176" s="101"/>
      <c r="BI176" s="101"/>
      <c r="BS176" s="105"/>
      <c r="BT176" s="31"/>
      <c r="BU176" s="105"/>
      <c r="BV176" s="105"/>
      <c r="BW176" s="101"/>
      <c r="BY176" s="105"/>
    </row>
    <row r="177" spans="1:77" s="29" customFormat="1" x14ac:dyDescent="0.25">
      <c r="A177" s="31"/>
      <c r="C177" s="31"/>
      <c r="D177" s="31"/>
      <c r="E177" s="31"/>
      <c r="T177" s="32"/>
      <c r="AN177" s="31"/>
      <c r="AO177" s="31"/>
      <c r="BA177" s="101"/>
      <c r="BB177" s="101"/>
      <c r="BE177" s="101"/>
      <c r="BF177" s="101"/>
      <c r="BG177" s="101"/>
      <c r="BH177" s="101"/>
      <c r="BI177" s="101"/>
      <c r="BS177" s="105"/>
      <c r="BT177" s="31"/>
      <c r="BU177" s="105"/>
      <c r="BV177" s="105"/>
      <c r="BW177" s="101"/>
      <c r="BY177" s="105"/>
    </row>
    <row r="178" spans="1:77" s="29" customFormat="1" x14ac:dyDescent="0.25">
      <c r="A178" s="31"/>
      <c r="C178" s="31"/>
      <c r="D178" s="31"/>
      <c r="E178" s="31"/>
      <c r="T178" s="32"/>
      <c r="AN178" s="31"/>
      <c r="AO178" s="31"/>
      <c r="BA178" s="101"/>
      <c r="BB178" s="101"/>
      <c r="BE178" s="101"/>
      <c r="BF178" s="101"/>
      <c r="BG178" s="101"/>
      <c r="BH178" s="101"/>
      <c r="BI178" s="101"/>
      <c r="BS178" s="105"/>
      <c r="BT178" s="31"/>
      <c r="BU178" s="105"/>
      <c r="BV178" s="105"/>
      <c r="BW178" s="101"/>
      <c r="BY178" s="105"/>
    </row>
    <row r="179" spans="1:77" s="29" customFormat="1" x14ac:dyDescent="0.25">
      <c r="A179" s="31"/>
      <c r="C179" s="31"/>
      <c r="D179" s="31"/>
      <c r="E179" s="31"/>
      <c r="T179" s="32"/>
      <c r="AN179" s="31"/>
      <c r="AO179" s="31"/>
      <c r="BA179" s="101"/>
      <c r="BB179" s="101"/>
      <c r="BE179" s="101"/>
      <c r="BF179" s="101"/>
      <c r="BG179" s="101"/>
      <c r="BH179" s="101"/>
      <c r="BI179" s="101"/>
      <c r="BS179" s="105"/>
      <c r="BT179" s="31"/>
      <c r="BU179" s="105"/>
      <c r="BV179" s="105"/>
      <c r="BW179" s="101"/>
      <c r="BY179" s="105"/>
    </row>
    <row r="180" spans="1:77" s="29" customFormat="1" x14ac:dyDescent="0.25">
      <c r="A180" s="31"/>
      <c r="C180" s="31"/>
      <c r="D180" s="31"/>
      <c r="E180" s="31"/>
      <c r="T180" s="32"/>
      <c r="AN180" s="31"/>
      <c r="AO180" s="31"/>
      <c r="BA180" s="101"/>
      <c r="BB180" s="101"/>
      <c r="BE180" s="101"/>
      <c r="BF180" s="101"/>
      <c r="BG180" s="101"/>
      <c r="BH180" s="101"/>
      <c r="BI180" s="101"/>
      <c r="BS180" s="105"/>
      <c r="BT180" s="31"/>
      <c r="BU180" s="105"/>
      <c r="BV180" s="105"/>
      <c r="BW180" s="101"/>
      <c r="BY180" s="105"/>
    </row>
    <row r="181" spans="1:77" s="29" customFormat="1" x14ac:dyDescent="0.25">
      <c r="A181" s="31"/>
      <c r="C181" s="31"/>
      <c r="D181" s="31"/>
      <c r="E181" s="31"/>
      <c r="T181" s="32"/>
      <c r="AN181" s="31"/>
      <c r="AO181" s="31"/>
      <c r="BA181" s="101"/>
      <c r="BB181" s="101"/>
      <c r="BE181" s="101"/>
      <c r="BF181" s="101"/>
      <c r="BG181" s="101"/>
      <c r="BH181" s="101"/>
      <c r="BI181" s="101"/>
      <c r="BS181" s="105"/>
      <c r="BT181" s="31"/>
      <c r="BU181" s="105"/>
      <c r="BV181" s="105"/>
      <c r="BW181" s="101"/>
      <c r="BY181" s="105"/>
    </row>
    <row r="182" spans="1:77" s="29" customFormat="1" x14ac:dyDescent="0.25">
      <c r="A182" s="31"/>
      <c r="C182" s="31"/>
      <c r="D182" s="31"/>
      <c r="E182" s="31"/>
      <c r="T182" s="32"/>
      <c r="AN182" s="31"/>
      <c r="AO182" s="31"/>
      <c r="BA182" s="101"/>
      <c r="BB182" s="101"/>
      <c r="BE182" s="101"/>
      <c r="BF182" s="101"/>
      <c r="BG182" s="101"/>
      <c r="BH182" s="101"/>
      <c r="BI182" s="101"/>
      <c r="BS182" s="105"/>
      <c r="BT182" s="31"/>
      <c r="BU182" s="105"/>
      <c r="BV182" s="105"/>
      <c r="BW182" s="101"/>
      <c r="BY182" s="105"/>
    </row>
    <row r="183" spans="1:77" s="29" customFormat="1" x14ac:dyDescent="0.25">
      <c r="A183" s="31"/>
      <c r="C183" s="31"/>
      <c r="D183" s="31"/>
      <c r="E183" s="31"/>
      <c r="T183" s="32"/>
      <c r="AN183" s="31"/>
      <c r="AO183" s="31"/>
      <c r="BA183" s="101"/>
      <c r="BB183" s="101"/>
      <c r="BE183" s="101"/>
      <c r="BF183" s="101"/>
      <c r="BG183" s="101"/>
      <c r="BH183" s="101"/>
      <c r="BI183" s="101"/>
      <c r="BS183" s="105"/>
      <c r="BT183" s="31"/>
      <c r="BU183" s="105"/>
      <c r="BV183" s="105"/>
      <c r="BW183" s="101"/>
      <c r="BY183" s="105"/>
    </row>
    <row r="184" spans="1:77" s="29" customFormat="1" x14ac:dyDescent="0.25">
      <c r="A184" s="31"/>
      <c r="C184" s="31"/>
      <c r="D184" s="31"/>
      <c r="E184" s="31"/>
      <c r="T184" s="32"/>
      <c r="AN184" s="31"/>
      <c r="AO184" s="31"/>
      <c r="BA184" s="101"/>
      <c r="BB184" s="101"/>
      <c r="BE184" s="101"/>
      <c r="BF184" s="101"/>
      <c r="BG184" s="101"/>
      <c r="BH184" s="101"/>
      <c r="BI184" s="101"/>
      <c r="BS184" s="105"/>
      <c r="BT184" s="31"/>
      <c r="BU184" s="105"/>
      <c r="BV184" s="105"/>
      <c r="BW184" s="101"/>
      <c r="BY184" s="105"/>
    </row>
    <row r="185" spans="1:77" s="29" customFormat="1" x14ac:dyDescent="0.25">
      <c r="A185" s="31"/>
      <c r="C185" s="31"/>
      <c r="D185" s="31"/>
      <c r="E185" s="31"/>
      <c r="T185" s="32"/>
      <c r="AN185" s="31"/>
      <c r="AO185" s="31"/>
      <c r="BA185" s="101"/>
      <c r="BB185" s="101"/>
      <c r="BE185" s="101"/>
      <c r="BF185" s="101"/>
      <c r="BG185" s="101"/>
      <c r="BH185" s="101"/>
      <c r="BI185" s="101"/>
      <c r="BS185" s="105"/>
      <c r="BT185" s="31"/>
      <c r="BU185" s="105"/>
      <c r="BV185" s="105"/>
      <c r="BW185" s="101"/>
      <c r="BY185" s="105"/>
    </row>
    <row r="186" spans="1:77" s="29" customFormat="1" x14ac:dyDescent="0.25">
      <c r="A186" s="31"/>
      <c r="C186" s="31"/>
      <c r="D186" s="31"/>
      <c r="E186" s="31"/>
      <c r="T186" s="32"/>
      <c r="AN186" s="31"/>
      <c r="AO186" s="31"/>
      <c r="BA186" s="101"/>
      <c r="BB186" s="101"/>
      <c r="BE186" s="101"/>
      <c r="BF186" s="101"/>
      <c r="BG186" s="101"/>
      <c r="BH186" s="101"/>
      <c r="BI186" s="101"/>
      <c r="BS186" s="105"/>
      <c r="BT186" s="31"/>
      <c r="BU186" s="105"/>
      <c r="BV186" s="105"/>
      <c r="BW186" s="101"/>
      <c r="BY186" s="105"/>
    </row>
    <row r="187" spans="1:77" s="29" customFormat="1" x14ac:dyDescent="0.25">
      <c r="A187" s="31"/>
      <c r="C187" s="31"/>
      <c r="D187" s="31"/>
      <c r="E187" s="31"/>
      <c r="T187" s="32"/>
      <c r="AN187" s="31"/>
      <c r="AO187" s="31"/>
      <c r="BA187" s="101"/>
      <c r="BB187" s="101"/>
      <c r="BE187" s="101"/>
      <c r="BF187" s="101"/>
      <c r="BG187" s="101"/>
      <c r="BH187" s="101"/>
      <c r="BI187" s="101"/>
      <c r="BS187" s="105"/>
      <c r="BT187" s="31"/>
      <c r="BU187" s="105"/>
      <c r="BV187" s="105"/>
      <c r="BW187" s="101"/>
      <c r="BY187" s="105"/>
    </row>
    <row r="188" spans="1:77" s="29" customFormat="1" x14ac:dyDescent="0.25">
      <c r="A188" s="31"/>
      <c r="C188" s="31"/>
      <c r="D188" s="31"/>
      <c r="E188" s="31"/>
      <c r="T188" s="32"/>
      <c r="AN188" s="31"/>
      <c r="AO188" s="31"/>
      <c r="BA188" s="101"/>
      <c r="BB188" s="101"/>
      <c r="BE188" s="101"/>
      <c r="BF188" s="101"/>
      <c r="BG188" s="101"/>
      <c r="BH188" s="101"/>
      <c r="BI188" s="101"/>
      <c r="BS188" s="105"/>
      <c r="BT188" s="31"/>
      <c r="BU188" s="105"/>
      <c r="BV188" s="105"/>
      <c r="BW188" s="101"/>
      <c r="BY188" s="105"/>
    </row>
    <row r="189" spans="1:77" s="29" customFormat="1" x14ac:dyDescent="0.25">
      <c r="A189" s="31"/>
      <c r="C189" s="31"/>
      <c r="D189" s="31"/>
      <c r="E189" s="31"/>
      <c r="T189" s="32"/>
      <c r="AN189" s="31"/>
      <c r="AO189" s="31"/>
      <c r="BA189" s="101"/>
      <c r="BB189" s="101"/>
      <c r="BE189" s="101"/>
      <c r="BF189" s="101"/>
      <c r="BG189" s="101"/>
      <c r="BH189" s="101"/>
      <c r="BI189" s="101"/>
      <c r="BS189" s="105"/>
      <c r="BT189" s="31"/>
      <c r="BU189" s="105"/>
      <c r="BV189" s="105"/>
      <c r="BW189" s="101"/>
      <c r="BY189" s="105"/>
    </row>
    <row r="190" spans="1:77" s="29" customFormat="1" x14ac:dyDescent="0.25">
      <c r="A190" s="31"/>
      <c r="C190" s="31"/>
      <c r="D190" s="31"/>
      <c r="E190" s="31"/>
      <c r="T190" s="32"/>
      <c r="AN190" s="31"/>
      <c r="AO190" s="31"/>
      <c r="BA190" s="101"/>
      <c r="BB190" s="101"/>
      <c r="BE190" s="101"/>
      <c r="BF190" s="101"/>
      <c r="BG190" s="101"/>
      <c r="BH190" s="101"/>
      <c r="BI190" s="101"/>
      <c r="BS190" s="105"/>
      <c r="BT190" s="31"/>
      <c r="BU190" s="105"/>
      <c r="BV190" s="105"/>
      <c r="BW190" s="101"/>
      <c r="BY190" s="105"/>
    </row>
    <row r="191" spans="1:77" s="29" customFormat="1" x14ac:dyDescent="0.25">
      <c r="A191" s="31"/>
      <c r="C191" s="31"/>
      <c r="D191" s="31"/>
      <c r="E191" s="31"/>
      <c r="T191" s="32"/>
      <c r="AN191" s="31"/>
      <c r="AO191" s="31"/>
      <c r="BA191" s="101"/>
      <c r="BB191" s="101"/>
      <c r="BE191" s="101"/>
      <c r="BF191" s="101"/>
      <c r="BG191" s="101"/>
      <c r="BH191" s="101"/>
      <c r="BI191" s="101"/>
      <c r="BS191" s="105"/>
      <c r="BT191" s="31"/>
      <c r="BU191" s="105"/>
      <c r="BV191" s="105"/>
      <c r="BW191" s="101"/>
      <c r="BY191" s="105"/>
    </row>
    <row r="192" spans="1:77" s="29" customFormat="1" x14ac:dyDescent="0.25">
      <c r="A192" s="31"/>
      <c r="C192" s="31"/>
      <c r="D192" s="31"/>
      <c r="E192" s="31"/>
      <c r="T192" s="32"/>
      <c r="AN192" s="31"/>
      <c r="AO192" s="31"/>
      <c r="BA192" s="101"/>
      <c r="BB192" s="101"/>
      <c r="BE192" s="101"/>
      <c r="BF192" s="101"/>
      <c r="BG192" s="101"/>
      <c r="BH192" s="101"/>
      <c r="BI192" s="101"/>
      <c r="BS192" s="105"/>
      <c r="BT192" s="31"/>
      <c r="BU192" s="105"/>
      <c r="BV192" s="105"/>
      <c r="BW192" s="101"/>
      <c r="BY192" s="105"/>
    </row>
    <row r="193" spans="1:77" s="29" customFormat="1" x14ac:dyDescent="0.25">
      <c r="A193" s="31"/>
      <c r="C193" s="31"/>
      <c r="D193" s="31"/>
      <c r="E193" s="31"/>
      <c r="T193" s="32"/>
      <c r="AN193" s="31"/>
      <c r="AO193" s="31"/>
      <c r="BA193" s="101"/>
      <c r="BB193" s="101"/>
      <c r="BE193" s="101"/>
      <c r="BF193" s="101"/>
      <c r="BG193" s="101"/>
      <c r="BH193" s="101"/>
      <c r="BI193" s="101"/>
      <c r="BS193" s="105"/>
      <c r="BT193" s="31"/>
      <c r="BU193" s="105"/>
      <c r="BV193" s="105"/>
      <c r="BW193" s="101"/>
      <c r="BY193" s="105"/>
    </row>
    <row r="194" spans="1:77" s="29" customFormat="1" x14ac:dyDescent="0.25">
      <c r="A194" s="31"/>
      <c r="C194" s="31"/>
      <c r="D194" s="31"/>
      <c r="E194" s="31"/>
      <c r="T194" s="32"/>
      <c r="AN194" s="31"/>
      <c r="AO194" s="31"/>
      <c r="BA194" s="101"/>
      <c r="BB194" s="101"/>
      <c r="BE194" s="101"/>
      <c r="BF194" s="101"/>
      <c r="BG194" s="101"/>
      <c r="BH194" s="101"/>
      <c r="BI194" s="101"/>
      <c r="BS194" s="105"/>
      <c r="BT194" s="31"/>
      <c r="BU194" s="105"/>
      <c r="BV194" s="105"/>
      <c r="BW194" s="101"/>
      <c r="BY194" s="105"/>
    </row>
    <row r="195" spans="1:77" s="29" customFormat="1" x14ac:dyDescent="0.25">
      <c r="A195" s="31"/>
      <c r="C195" s="31"/>
      <c r="D195" s="31"/>
      <c r="E195" s="31"/>
      <c r="T195" s="32"/>
      <c r="AN195" s="31"/>
      <c r="AO195" s="31"/>
      <c r="BA195" s="101"/>
      <c r="BB195" s="101"/>
      <c r="BE195" s="101"/>
      <c r="BF195" s="101"/>
      <c r="BG195" s="101"/>
      <c r="BH195" s="101"/>
      <c r="BI195" s="101"/>
      <c r="BS195" s="105"/>
      <c r="BT195" s="31"/>
      <c r="BU195" s="105"/>
      <c r="BV195" s="105"/>
      <c r="BW195" s="101"/>
      <c r="BY195" s="105"/>
    </row>
    <row r="196" spans="1:77" s="29" customFormat="1" x14ac:dyDescent="0.25">
      <c r="A196" s="31"/>
      <c r="C196" s="31"/>
      <c r="D196" s="31"/>
      <c r="E196" s="31"/>
      <c r="T196" s="32"/>
      <c r="AN196" s="31"/>
      <c r="AO196" s="31"/>
      <c r="BA196" s="101"/>
      <c r="BB196" s="101"/>
      <c r="BE196" s="101"/>
      <c r="BF196" s="101"/>
      <c r="BG196" s="101"/>
      <c r="BH196" s="101"/>
      <c r="BI196" s="101"/>
      <c r="BS196" s="105"/>
      <c r="BT196" s="31"/>
      <c r="BU196" s="105"/>
      <c r="BV196" s="105"/>
      <c r="BW196" s="101"/>
      <c r="BY196" s="105"/>
    </row>
    <row r="197" spans="1:77" s="29" customFormat="1" x14ac:dyDescent="0.25">
      <c r="A197" s="31"/>
      <c r="C197" s="31"/>
      <c r="D197" s="31"/>
      <c r="E197" s="31"/>
      <c r="T197" s="32"/>
      <c r="AN197" s="31"/>
      <c r="AO197" s="31"/>
      <c r="BA197" s="101"/>
      <c r="BB197" s="101"/>
      <c r="BE197" s="101"/>
      <c r="BF197" s="101"/>
      <c r="BG197" s="101"/>
      <c r="BH197" s="101"/>
      <c r="BI197" s="101"/>
      <c r="BS197" s="105"/>
      <c r="BT197" s="31"/>
      <c r="BU197" s="105"/>
      <c r="BV197" s="105"/>
      <c r="BW197" s="101"/>
      <c r="BY197" s="105"/>
    </row>
    <row r="198" spans="1:77" s="29" customFormat="1" x14ac:dyDescent="0.25">
      <c r="A198" s="31"/>
      <c r="C198" s="31"/>
      <c r="D198" s="31"/>
      <c r="E198" s="31"/>
      <c r="T198" s="32"/>
      <c r="AN198" s="31"/>
      <c r="AO198" s="31"/>
      <c r="BA198" s="101"/>
      <c r="BB198" s="101"/>
      <c r="BE198" s="101"/>
      <c r="BF198" s="101"/>
      <c r="BG198" s="101"/>
      <c r="BH198" s="101"/>
      <c r="BI198" s="101"/>
      <c r="BS198" s="105"/>
      <c r="BT198" s="31"/>
      <c r="BU198" s="105"/>
      <c r="BV198" s="105"/>
      <c r="BW198" s="101"/>
      <c r="BY198" s="105"/>
    </row>
    <row r="199" spans="1:77" s="29" customFormat="1" x14ac:dyDescent="0.25">
      <c r="A199" s="31"/>
      <c r="C199" s="31"/>
      <c r="D199" s="31"/>
      <c r="E199" s="31"/>
      <c r="T199" s="32"/>
      <c r="AN199" s="31"/>
      <c r="AO199" s="31"/>
      <c r="BA199" s="101"/>
      <c r="BB199" s="101"/>
      <c r="BE199" s="101"/>
      <c r="BF199" s="101"/>
      <c r="BG199" s="101"/>
      <c r="BH199" s="101"/>
      <c r="BI199" s="101"/>
      <c r="BS199" s="105"/>
      <c r="BT199" s="31"/>
      <c r="BU199" s="105"/>
      <c r="BV199" s="105"/>
      <c r="BW199" s="101"/>
      <c r="BY199" s="105"/>
    </row>
    <row r="200" spans="1:77" s="29" customFormat="1" x14ac:dyDescent="0.25">
      <c r="A200" s="31"/>
      <c r="C200" s="31"/>
      <c r="D200" s="31"/>
      <c r="E200" s="31"/>
      <c r="T200" s="32"/>
      <c r="AN200" s="31"/>
      <c r="AO200" s="31"/>
      <c r="BA200" s="101"/>
      <c r="BB200" s="101"/>
      <c r="BE200" s="101"/>
      <c r="BF200" s="101"/>
      <c r="BG200" s="101"/>
      <c r="BH200" s="101"/>
      <c r="BI200" s="101"/>
      <c r="BS200" s="105"/>
      <c r="BT200" s="31"/>
      <c r="BU200" s="105"/>
      <c r="BV200" s="105"/>
      <c r="BW200" s="101"/>
      <c r="BY200" s="105"/>
    </row>
    <row r="201" spans="1:77" s="29" customFormat="1" x14ac:dyDescent="0.25">
      <c r="A201" s="31"/>
      <c r="C201" s="31"/>
      <c r="D201" s="31"/>
      <c r="E201" s="31"/>
      <c r="T201" s="32"/>
      <c r="AN201" s="31"/>
      <c r="AO201" s="31"/>
      <c r="BA201" s="101"/>
      <c r="BB201" s="101"/>
      <c r="BE201" s="101"/>
      <c r="BF201" s="101"/>
      <c r="BG201" s="101"/>
      <c r="BH201" s="101"/>
      <c r="BI201" s="101"/>
      <c r="BS201" s="105"/>
      <c r="BT201" s="31"/>
      <c r="BU201" s="105"/>
      <c r="BV201" s="105"/>
      <c r="BW201" s="101"/>
      <c r="BY201" s="105"/>
    </row>
    <row r="202" spans="1:77" s="29" customFormat="1" x14ac:dyDescent="0.25">
      <c r="A202" s="31"/>
      <c r="C202" s="31"/>
      <c r="D202" s="31"/>
      <c r="E202" s="31"/>
      <c r="T202" s="32"/>
      <c r="AN202" s="31"/>
      <c r="AO202" s="31"/>
      <c r="BA202" s="101"/>
      <c r="BB202" s="101"/>
      <c r="BE202" s="101"/>
      <c r="BF202" s="101"/>
      <c r="BG202" s="101"/>
      <c r="BH202" s="101"/>
      <c r="BI202" s="101"/>
      <c r="BS202" s="105"/>
      <c r="BT202" s="31"/>
      <c r="BU202" s="105"/>
      <c r="BV202" s="105"/>
      <c r="BW202" s="101"/>
      <c r="BY202" s="105"/>
    </row>
    <row r="203" spans="1:77" s="29" customFormat="1" x14ac:dyDescent="0.25">
      <c r="A203" s="31"/>
      <c r="C203" s="31"/>
      <c r="D203" s="31"/>
      <c r="E203" s="31"/>
      <c r="T203" s="32"/>
      <c r="AN203" s="31"/>
      <c r="AO203" s="31"/>
      <c r="BA203" s="101"/>
      <c r="BB203" s="101"/>
      <c r="BE203" s="101"/>
      <c r="BF203" s="101"/>
      <c r="BG203" s="101"/>
      <c r="BH203" s="101"/>
      <c r="BI203" s="101"/>
      <c r="BS203" s="105"/>
      <c r="BT203" s="31"/>
      <c r="BU203" s="105"/>
      <c r="BV203" s="105"/>
      <c r="BW203" s="101"/>
      <c r="BY203" s="105"/>
    </row>
    <row r="204" spans="1:77" s="29" customFormat="1" x14ac:dyDescent="0.25">
      <c r="A204" s="31"/>
      <c r="C204" s="31"/>
      <c r="D204" s="31"/>
      <c r="E204" s="31"/>
      <c r="T204" s="32"/>
      <c r="AN204" s="31"/>
      <c r="AO204" s="31"/>
      <c r="BA204" s="101"/>
      <c r="BB204" s="101"/>
      <c r="BE204" s="101"/>
      <c r="BF204" s="101"/>
      <c r="BG204" s="101"/>
      <c r="BH204" s="101"/>
      <c r="BI204" s="101"/>
      <c r="BS204" s="105"/>
      <c r="BT204" s="31"/>
      <c r="BU204" s="105"/>
      <c r="BV204" s="105"/>
      <c r="BW204" s="101"/>
      <c r="BY204" s="105"/>
    </row>
    <row r="205" spans="1:77" s="29" customFormat="1" x14ac:dyDescent="0.25">
      <c r="A205" s="31"/>
      <c r="C205" s="31"/>
      <c r="D205" s="31"/>
      <c r="E205" s="31"/>
      <c r="T205" s="32"/>
      <c r="AN205" s="31"/>
      <c r="AO205" s="31"/>
      <c r="BA205" s="101"/>
      <c r="BB205" s="101"/>
      <c r="BE205" s="101"/>
      <c r="BF205" s="101"/>
      <c r="BG205" s="101"/>
      <c r="BH205" s="101"/>
      <c r="BI205" s="101"/>
      <c r="BS205" s="105"/>
      <c r="BT205" s="31"/>
      <c r="BU205" s="105"/>
      <c r="BV205" s="105"/>
      <c r="BW205" s="101"/>
      <c r="BY205" s="105"/>
    </row>
    <row r="206" spans="1:77" s="29" customFormat="1" x14ac:dyDescent="0.25">
      <c r="A206" s="31"/>
      <c r="C206" s="31"/>
      <c r="D206" s="31"/>
      <c r="E206" s="31"/>
      <c r="T206" s="32"/>
      <c r="AN206" s="31"/>
      <c r="AO206" s="31"/>
      <c r="BA206" s="101"/>
      <c r="BB206" s="101"/>
      <c r="BE206" s="101"/>
      <c r="BF206" s="101"/>
      <c r="BG206" s="101"/>
      <c r="BH206" s="101"/>
      <c r="BI206" s="101"/>
      <c r="BS206" s="105"/>
      <c r="BT206" s="31"/>
      <c r="BU206" s="105"/>
      <c r="BV206" s="105"/>
      <c r="BW206" s="101"/>
      <c r="BY206" s="105"/>
    </row>
    <row r="207" spans="1:77" s="29" customFormat="1" x14ac:dyDescent="0.25">
      <c r="A207" s="31"/>
      <c r="C207" s="31"/>
      <c r="D207" s="31"/>
      <c r="E207" s="31"/>
      <c r="T207" s="32"/>
      <c r="AN207" s="31"/>
      <c r="AO207" s="31"/>
      <c r="BA207" s="101"/>
      <c r="BB207" s="101"/>
      <c r="BE207" s="101"/>
      <c r="BF207" s="101"/>
      <c r="BG207" s="101"/>
      <c r="BH207" s="101"/>
      <c r="BI207" s="101"/>
      <c r="BS207" s="105"/>
      <c r="BT207" s="31"/>
      <c r="BU207" s="105"/>
      <c r="BV207" s="105"/>
      <c r="BW207" s="101"/>
      <c r="BY207" s="105"/>
    </row>
    <row r="208" spans="1:77" s="29" customFormat="1" x14ac:dyDescent="0.25">
      <c r="A208" s="31"/>
      <c r="C208" s="31"/>
      <c r="D208" s="31"/>
      <c r="E208" s="31"/>
      <c r="T208" s="32"/>
      <c r="AN208" s="31"/>
      <c r="AO208" s="31"/>
      <c r="BA208" s="101"/>
      <c r="BB208" s="101"/>
      <c r="BE208" s="101"/>
      <c r="BF208" s="101"/>
      <c r="BG208" s="101"/>
      <c r="BH208" s="101"/>
      <c r="BI208" s="101"/>
      <c r="BS208" s="105"/>
      <c r="BT208" s="31"/>
      <c r="BU208" s="105"/>
      <c r="BV208" s="105"/>
      <c r="BW208" s="101"/>
      <c r="BY208" s="105"/>
    </row>
    <row r="209" spans="1:77" s="29" customFormat="1" x14ac:dyDescent="0.25">
      <c r="A209" s="31"/>
      <c r="C209" s="31"/>
      <c r="D209" s="31"/>
      <c r="E209" s="31"/>
      <c r="T209" s="32"/>
      <c r="AN209" s="31"/>
      <c r="AO209" s="31"/>
      <c r="BA209" s="101"/>
      <c r="BB209" s="101"/>
      <c r="BE209" s="101"/>
      <c r="BF209" s="101"/>
      <c r="BG209" s="101"/>
      <c r="BH209" s="101"/>
      <c r="BI209" s="101"/>
      <c r="BS209" s="105"/>
      <c r="BT209" s="31"/>
      <c r="BU209" s="105"/>
      <c r="BV209" s="105"/>
      <c r="BW209" s="101"/>
      <c r="BY209" s="105"/>
    </row>
    <row r="210" spans="1:77" s="29" customFormat="1" x14ac:dyDescent="0.25">
      <c r="A210" s="31"/>
      <c r="C210" s="31"/>
      <c r="D210" s="31"/>
      <c r="E210" s="31"/>
      <c r="T210" s="32"/>
      <c r="AN210" s="31"/>
      <c r="AO210" s="31"/>
      <c r="BA210" s="101"/>
      <c r="BB210" s="101"/>
      <c r="BE210" s="101"/>
      <c r="BF210" s="101"/>
      <c r="BG210" s="101"/>
      <c r="BH210" s="101"/>
      <c r="BI210" s="101"/>
      <c r="BS210" s="105"/>
      <c r="BT210" s="31"/>
      <c r="BU210" s="105"/>
      <c r="BV210" s="105"/>
      <c r="BW210" s="101"/>
      <c r="BY210" s="105"/>
    </row>
    <row r="211" spans="1:77" s="29" customFormat="1" x14ac:dyDescent="0.25">
      <c r="A211" s="31"/>
      <c r="C211" s="31"/>
      <c r="D211" s="31"/>
      <c r="E211" s="31"/>
      <c r="T211" s="32"/>
      <c r="AN211" s="31"/>
      <c r="AO211" s="31"/>
      <c r="BA211" s="101"/>
      <c r="BB211" s="101"/>
      <c r="BE211" s="101"/>
      <c r="BF211" s="101"/>
      <c r="BG211" s="101"/>
      <c r="BH211" s="101"/>
      <c r="BI211" s="101"/>
      <c r="BS211" s="105"/>
      <c r="BT211" s="31"/>
      <c r="BU211" s="105"/>
      <c r="BV211" s="105"/>
      <c r="BW211" s="101"/>
      <c r="BY211" s="105"/>
    </row>
    <row r="212" spans="1:77" s="29" customFormat="1" x14ac:dyDescent="0.25">
      <c r="A212" s="31"/>
      <c r="C212" s="31"/>
      <c r="D212" s="31"/>
      <c r="E212" s="31"/>
      <c r="T212" s="32"/>
      <c r="AN212" s="31"/>
      <c r="AO212" s="31"/>
      <c r="BA212" s="101"/>
      <c r="BB212" s="101"/>
      <c r="BE212" s="101"/>
      <c r="BF212" s="101"/>
      <c r="BG212" s="101"/>
      <c r="BH212" s="101"/>
      <c r="BI212" s="101"/>
      <c r="BS212" s="105"/>
      <c r="BT212" s="31"/>
      <c r="BU212" s="105"/>
      <c r="BV212" s="105"/>
      <c r="BW212" s="101"/>
      <c r="BY212" s="105"/>
    </row>
    <row r="213" spans="1:77" s="29" customFormat="1" x14ac:dyDescent="0.25">
      <c r="A213" s="31"/>
      <c r="C213" s="31"/>
      <c r="D213" s="31"/>
      <c r="E213" s="31"/>
      <c r="T213" s="32"/>
      <c r="AN213" s="31"/>
      <c r="AO213" s="31"/>
      <c r="BA213" s="101"/>
      <c r="BB213" s="101"/>
      <c r="BE213" s="101"/>
      <c r="BF213" s="101"/>
      <c r="BG213" s="101"/>
      <c r="BH213" s="101"/>
      <c r="BI213" s="101"/>
      <c r="BS213" s="105"/>
      <c r="BT213" s="31"/>
      <c r="BU213" s="105"/>
      <c r="BV213" s="105"/>
      <c r="BW213" s="101"/>
      <c r="BY213" s="105"/>
    </row>
    <row r="214" spans="1:77" s="29" customFormat="1" x14ac:dyDescent="0.25">
      <c r="A214" s="31"/>
      <c r="C214" s="31"/>
      <c r="D214" s="31"/>
      <c r="E214" s="31"/>
      <c r="T214" s="32"/>
      <c r="AN214" s="31"/>
      <c r="AO214" s="31"/>
      <c r="BA214" s="101"/>
      <c r="BB214" s="101"/>
      <c r="BE214" s="101"/>
      <c r="BF214" s="101"/>
      <c r="BG214" s="101"/>
      <c r="BH214" s="101"/>
      <c r="BI214" s="101"/>
      <c r="BS214" s="105"/>
      <c r="BT214" s="31"/>
      <c r="BU214" s="105"/>
      <c r="BV214" s="105"/>
      <c r="BW214" s="101"/>
      <c r="BY214" s="105"/>
    </row>
    <row r="215" spans="1:77" s="29" customFormat="1" x14ac:dyDescent="0.25">
      <c r="A215" s="31"/>
      <c r="C215" s="31"/>
      <c r="D215" s="31"/>
      <c r="E215" s="31"/>
      <c r="T215" s="32"/>
      <c r="AN215" s="31"/>
      <c r="AO215" s="31"/>
      <c r="BA215" s="101"/>
      <c r="BB215" s="101"/>
      <c r="BE215" s="101"/>
      <c r="BF215" s="101"/>
      <c r="BG215" s="101"/>
      <c r="BH215" s="101"/>
      <c r="BI215" s="101"/>
      <c r="BS215" s="105"/>
      <c r="BT215" s="31"/>
      <c r="BU215" s="105"/>
      <c r="BV215" s="105"/>
      <c r="BW215" s="101"/>
      <c r="BY215" s="105"/>
    </row>
    <row r="216" spans="1:77" s="29" customFormat="1" x14ac:dyDescent="0.25">
      <c r="A216" s="31"/>
      <c r="C216" s="31"/>
      <c r="D216" s="31"/>
      <c r="E216" s="31"/>
      <c r="T216" s="32"/>
      <c r="AN216" s="31"/>
      <c r="AO216" s="31"/>
      <c r="BA216" s="101"/>
      <c r="BB216" s="101"/>
      <c r="BE216" s="101"/>
      <c r="BF216" s="101"/>
      <c r="BG216" s="101"/>
      <c r="BH216" s="101"/>
      <c r="BI216" s="101"/>
      <c r="BS216" s="105"/>
      <c r="BT216" s="31"/>
      <c r="BU216" s="105"/>
      <c r="BV216" s="105"/>
      <c r="BW216" s="101"/>
      <c r="BY216" s="105"/>
    </row>
    <row r="217" spans="1:77" s="29" customFormat="1" x14ac:dyDescent="0.25">
      <c r="A217" s="31"/>
      <c r="C217" s="31"/>
      <c r="D217" s="31"/>
      <c r="E217" s="31"/>
      <c r="T217" s="32"/>
      <c r="AN217" s="31"/>
      <c r="AO217" s="31"/>
      <c r="BA217" s="101"/>
      <c r="BB217" s="101"/>
      <c r="BE217" s="101"/>
      <c r="BF217" s="101"/>
      <c r="BG217" s="101"/>
      <c r="BH217" s="101"/>
      <c r="BI217" s="101"/>
      <c r="BS217" s="105"/>
      <c r="BT217" s="31"/>
      <c r="BU217" s="105"/>
      <c r="BV217" s="105"/>
      <c r="BW217" s="101"/>
      <c r="BY217" s="105"/>
    </row>
    <row r="218" spans="1:77" s="29" customFormat="1" x14ac:dyDescent="0.25">
      <c r="A218" s="31"/>
      <c r="C218" s="31"/>
      <c r="D218" s="31"/>
      <c r="E218" s="31"/>
      <c r="T218" s="32"/>
      <c r="AN218" s="31"/>
      <c r="AO218" s="31"/>
      <c r="BA218" s="101"/>
      <c r="BB218" s="101"/>
      <c r="BE218" s="101"/>
      <c r="BF218" s="101"/>
      <c r="BG218" s="101"/>
      <c r="BH218" s="101"/>
      <c r="BI218" s="101"/>
      <c r="BS218" s="105"/>
      <c r="BT218" s="31"/>
      <c r="BU218" s="105"/>
      <c r="BV218" s="105"/>
      <c r="BW218" s="101"/>
      <c r="BY218" s="105"/>
    </row>
    <row r="219" spans="1:77" s="29" customFormat="1" x14ac:dyDescent="0.25">
      <c r="A219" s="31"/>
      <c r="C219" s="31"/>
      <c r="D219" s="31"/>
      <c r="E219" s="31"/>
      <c r="T219" s="32"/>
      <c r="AN219" s="31"/>
      <c r="AO219" s="31"/>
      <c r="BA219" s="101"/>
      <c r="BB219" s="101"/>
      <c r="BE219" s="101"/>
      <c r="BF219" s="101"/>
      <c r="BG219" s="101"/>
      <c r="BH219" s="101"/>
      <c r="BI219" s="101"/>
      <c r="BS219" s="105"/>
      <c r="BT219" s="31"/>
      <c r="BU219" s="105"/>
      <c r="BV219" s="105"/>
      <c r="BW219" s="101"/>
      <c r="BY219" s="105"/>
    </row>
    <row r="220" spans="1:77" s="29" customFormat="1" x14ac:dyDescent="0.25">
      <c r="A220" s="31"/>
      <c r="C220" s="31"/>
      <c r="D220" s="31"/>
      <c r="E220" s="31"/>
      <c r="T220" s="32"/>
      <c r="AN220" s="31"/>
      <c r="AO220" s="31"/>
      <c r="BA220" s="101"/>
      <c r="BB220" s="101"/>
      <c r="BE220" s="101"/>
      <c r="BF220" s="101"/>
      <c r="BG220" s="101"/>
      <c r="BH220" s="101"/>
      <c r="BI220" s="101"/>
      <c r="BS220" s="105"/>
      <c r="BT220" s="31"/>
      <c r="BU220" s="105"/>
      <c r="BV220" s="105"/>
      <c r="BW220" s="101"/>
      <c r="BY220" s="105"/>
    </row>
    <row r="221" spans="1:77" s="29" customFormat="1" x14ac:dyDescent="0.25">
      <c r="A221" s="31"/>
      <c r="C221" s="31"/>
      <c r="D221" s="31"/>
      <c r="E221" s="31"/>
      <c r="T221" s="32"/>
      <c r="AN221" s="31"/>
      <c r="AO221" s="31"/>
      <c r="BA221" s="101"/>
      <c r="BB221" s="101"/>
      <c r="BE221" s="101"/>
      <c r="BF221" s="101"/>
      <c r="BG221" s="101"/>
      <c r="BH221" s="101"/>
      <c r="BI221" s="101"/>
      <c r="BS221" s="105"/>
      <c r="BT221" s="31"/>
      <c r="BU221" s="105"/>
      <c r="BV221" s="105"/>
      <c r="BW221" s="101"/>
      <c r="BY221" s="105"/>
    </row>
    <row r="222" spans="1:77" s="29" customFormat="1" x14ac:dyDescent="0.25">
      <c r="A222" s="31"/>
      <c r="C222" s="31"/>
      <c r="D222" s="31"/>
      <c r="E222" s="31"/>
      <c r="T222" s="32"/>
      <c r="AN222" s="31"/>
      <c r="AO222" s="31"/>
      <c r="BA222" s="101"/>
      <c r="BB222" s="101"/>
      <c r="BE222" s="101"/>
      <c r="BF222" s="101"/>
      <c r="BG222" s="101"/>
      <c r="BH222" s="101"/>
      <c r="BI222" s="101"/>
      <c r="BS222" s="105"/>
      <c r="BT222" s="31"/>
      <c r="BU222" s="105"/>
      <c r="BV222" s="105"/>
      <c r="BW222" s="101"/>
      <c r="BY222" s="105"/>
    </row>
    <row r="223" spans="1:77" s="29" customFormat="1" x14ac:dyDescent="0.25">
      <c r="A223" s="31"/>
      <c r="C223" s="31"/>
      <c r="D223" s="31"/>
      <c r="E223" s="31"/>
      <c r="T223" s="32"/>
      <c r="AN223" s="31"/>
      <c r="AO223" s="31"/>
      <c r="BA223" s="101"/>
      <c r="BB223" s="101"/>
      <c r="BE223" s="101"/>
      <c r="BF223" s="101"/>
      <c r="BG223" s="101"/>
      <c r="BH223" s="101"/>
      <c r="BI223" s="101"/>
      <c r="BS223" s="105"/>
      <c r="BT223" s="31"/>
      <c r="BU223" s="105"/>
      <c r="BV223" s="105"/>
      <c r="BW223" s="101"/>
      <c r="BY223" s="105"/>
    </row>
    <row r="224" spans="1:77" s="29" customFormat="1" x14ac:dyDescent="0.25">
      <c r="A224" s="31"/>
      <c r="C224" s="31"/>
      <c r="D224" s="31"/>
      <c r="E224" s="31"/>
      <c r="T224" s="32"/>
      <c r="AN224" s="31"/>
      <c r="AO224" s="31"/>
      <c r="BA224" s="101"/>
      <c r="BB224" s="101"/>
      <c r="BE224" s="101"/>
      <c r="BF224" s="101"/>
      <c r="BG224" s="101"/>
      <c r="BH224" s="101"/>
      <c r="BI224" s="101"/>
      <c r="BS224" s="105"/>
      <c r="BT224" s="31"/>
      <c r="BU224" s="105"/>
      <c r="BV224" s="105"/>
      <c r="BW224" s="101"/>
      <c r="BY224" s="105"/>
    </row>
    <row r="225" spans="1:77" s="29" customFormat="1" x14ac:dyDescent="0.25">
      <c r="A225" s="31"/>
      <c r="C225" s="31"/>
      <c r="D225" s="31"/>
      <c r="E225" s="31"/>
      <c r="T225" s="32"/>
      <c r="AN225" s="31"/>
      <c r="AO225" s="31"/>
      <c r="BA225" s="101"/>
      <c r="BB225" s="101"/>
      <c r="BE225" s="101"/>
      <c r="BF225" s="101"/>
      <c r="BG225" s="101"/>
      <c r="BH225" s="101"/>
      <c r="BI225" s="101"/>
      <c r="BS225" s="105"/>
      <c r="BT225" s="31"/>
      <c r="BU225" s="105"/>
      <c r="BV225" s="105"/>
      <c r="BW225" s="101"/>
      <c r="BY225" s="105"/>
    </row>
    <row r="226" spans="1:77" s="29" customFormat="1" x14ac:dyDescent="0.25">
      <c r="A226" s="31"/>
      <c r="C226" s="31"/>
      <c r="D226" s="31"/>
      <c r="E226" s="31"/>
      <c r="T226" s="32"/>
      <c r="AN226" s="31"/>
      <c r="AO226" s="31"/>
      <c r="BA226" s="101"/>
      <c r="BB226" s="101"/>
      <c r="BE226" s="101"/>
      <c r="BF226" s="101"/>
      <c r="BG226" s="101"/>
      <c r="BH226" s="101"/>
      <c r="BI226" s="101"/>
      <c r="BS226" s="105"/>
      <c r="BT226" s="31"/>
      <c r="BU226" s="105"/>
      <c r="BV226" s="105"/>
      <c r="BW226" s="101"/>
      <c r="BY226" s="105"/>
    </row>
    <row r="227" spans="1:77" s="29" customFormat="1" x14ac:dyDescent="0.25">
      <c r="A227" s="31"/>
      <c r="C227" s="31"/>
      <c r="D227" s="31"/>
      <c r="E227" s="31"/>
      <c r="T227" s="32"/>
      <c r="AN227" s="31"/>
      <c r="AO227" s="31"/>
      <c r="BA227" s="101"/>
      <c r="BB227" s="101"/>
      <c r="BE227" s="101"/>
      <c r="BF227" s="101"/>
      <c r="BG227" s="101"/>
      <c r="BH227" s="101"/>
      <c r="BI227" s="101"/>
      <c r="BS227" s="105"/>
      <c r="BT227" s="31"/>
      <c r="BU227" s="105"/>
      <c r="BV227" s="105"/>
      <c r="BW227" s="101"/>
      <c r="BY227" s="105"/>
    </row>
    <row r="228" spans="1:77" s="29" customFormat="1" x14ac:dyDescent="0.25">
      <c r="A228" s="31"/>
      <c r="C228" s="31"/>
      <c r="D228" s="31"/>
      <c r="E228" s="31"/>
      <c r="T228" s="32"/>
      <c r="AN228" s="31"/>
      <c r="AO228" s="31"/>
      <c r="BA228" s="101"/>
      <c r="BB228" s="101"/>
      <c r="BE228" s="101"/>
      <c r="BF228" s="101"/>
      <c r="BG228" s="101"/>
      <c r="BH228" s="101"/>
      <c r="BI228" s="101"/>
      <c r="BS228" s="105"/>
      <c r="BT228" s="31"/>
      <c r="BU228" s="105"/>
      <c r="BV228" s="105"/>
      <c r="BW228" s="101"/>
      <c r="BY228" s="105"/>
    </row>
    <row r="229" spans="1:77" s="29" customFormat="1" x14ac:dyDescent="0.25">
      <c r="A229" s="31"/>
      <c r="C229" s="31"/>
      <c r="D229" s="31"/>
      <c r="E229" s="31"/>
      <c r="T229" s="32"/>
      <c r="AN229" s="31"/>
      <c r="AO229" s="31"/>
      <c r="BA229" s="101"/>
      <c r="BB229" s="101"/>
      <c r="BE229" s="101"/>
      <c r="BF229" s="101"/>
      <c r="BG229" s="101"/>
      <c r="BH229" s="101"/>
      <c r="BI229" s="101"/>
      <c r="BS229" s="105"/>
      <c r="BT229" s="31"/>
      <c r="BU229" s="105"/>
      <c r="BV229" s="105"/>
      <c r="BW229" s="101"/>
      <c r="BY229" s="105"/>
    </row>
    <row r="230" spans="1:77" s="29" customFormat="1" x14ac:dyDescent="0.25">
      <c r="A230" s="31"/>
      <c r="C230" s="31"/>
      <c r="D230" s="31"/>
      <c r="E230" s="31"/>
      <c r="T230" s="32"/>
      <c r="AN230" s="31"/>
      <c r="AO230" s="31"/>
      <c r="BA230" s="101"/>
      <c r="BB230" s="101"/>
      <c r="BE230" s="101"/>
      <c r="BF230" s="101"/>
      <c r="BG230" s="101"/>
      <c r="BH230" s="101"/>
      <c r="BI230" s="101"/>
      <c r="BS230" s="105"/>
      <c r="BT230" s="31"/>
      <c r="BU230" s="105"/>
      <c r="BV230" s="105"/>
      <c r="BW230" s="101"/>
      <c r="BY230" s="105"/>
    </row>
    <row r="231" spans="1:77" s="29" customFormat="1" x14ac:dyDescent="0.25">
      <c r="A231" s="31"/>
      <c r="C231" s="31"/>
      <c r="D231" s="31"/>
      <c r="E231" s="31"/>
      <c r="T231" s="32"/>
      <c r="AN231" s="31"/>
      <c r="AO231" s="31"/>
      <c r="BA231" s="101"/>
      <c r="BB231" s="101"/>
      <c r="BE231" s="101"/>
      <c r="BF231" s="101"/>
      <c r="BG231" s="101"/>
      <c r="BH231" s="101"/>
      <c r="BI231" s="101"/>
      <c r="BS231" s="105"/>
      <c r="BT231" s="31"/>
      <c r="BU231" s="105"/>
      <c r="BV231" s="105"/>
      <c r="BW231" s="101"/>
      <c r="BY231" s="105"/>
    </row>
    <row r="232" spans="1:77" s="29" customFormat="1" x14ac:dyDescent="0.25">
      <c r="A232" s="31"/>
      <c r="C232" s="31"/>
      <c r="D232" s="31"/>
      <c r="E232" s="31"/>
      <c r="T232" s="32"/>
      <c r="AN232" s="31"/>
      <c r="AO232" s="31"/>
      <c r="BA232" s="101"/>
      <c r="BB232" s="101"/>
      <c r="BE232" s="101"/>
      <c r="BF232" s="101"/>
      <c r="BG232" s="101"/>
      <c r="BH232" s="101"/>
      <c r="BI232" s="101"/>
      <c r="BS232" s="105"/>
      <c r="BT232" s="31"/>
      <c r="BU232" s="105"/>
      <c r="BV232" s="105"/>
      <c r="BW232" s="101"/>
      <c r="BY232" s="105"/>
    </row>
    <row r="233" spans="1:77" s="29" customFormat="1" x14ac:dyDescent="0.25">
      <c r="A233" s="31"/>
      <c r="C233" s="31"/>
      <c r="D233" s="31"/>
      <c r="E233" s="31"/>
      <c r="T233" s="32"/>
      <c r="AN233" s="31"/>
      <c r="AO233" s="31"/>
      <c r="BA233" s="101"/>
      <c r="BB233" s="101"/>
      <c r="BE233" s="101"/>
      <c r="BF233" s="101"/>
      <c r="BG233" s="101"/>
      <c r="BH233" s="101"/>
      <c r="BI233" s="101"/>
      <c r="BS233" s="105"/>
      <c r="BT233" s="31"/>
      <c r="BU233" s="105"/>
      <c r="BV233" s="105"/>
      <c r="BW233" s="101"/>
      <c r="BY233" s="105"/>
    </row>
    <row r="234" spans="1:77" s="29" customFormat="1" x14ac:dyDescent="0.25">
      <c r="A234" s="31"/>
      <c r="C234" s="31"/>
      <c r="D234" s="31"/>
      <c r="E234" s="31"/>
      <c r="T234" s="32"/>
      <c r="AN234" s="31"/>
      <c r="AO234" s="31"/>
      <c r="BA234" s="101"/>
      <c r="BB234" s="101"/>
      <c r="BE234" s="101"/>
      <c r="BF234" s="101"/>
      <c r="BG234" s="101"/>
      <c r="BH234" s="101"/>
      <c r="BI234" s="101"/>
      <c r="BS234" s="105"/>
      <c r="BT234" s="31"/>
      <c r="BU234" s="105"/>
      <c r="BV234" s="105"/>
      <c r="BW234" s="101"/>
      <c r="BY234" s="105"/>
    </row>
    <row r="235" spans="1:77" s="29" customFormat="1" x14ac:dyDescent="0.25">
      <c r="A235" s="31"/>
      <c r="C235" s="31"/>
      <c r="D235" s="31"/>
      <c r="E235" s="31"/>
      <c r="T235" s="32"/>
      <c r="AN235" s="31"/>
      <c r="AO235" s="31"/>
      <c r="BA235" s="101"/>
      <c r="BB235" s="101"/>
      <c r="BE235" s="101"/>
      <c r="BF235" s="101"/>
      <c r="BG235" s="101"/>
      <c r="BH235" s="101"/>
      <c r="BI235" s="101"/>
      <c r="BS235" s="105"/>
      <c r="BT235" s="31"/>
      <c r="BU235" s="105"/>
      <c r="BV235" s="105"/>
      <c r="BW235" s="101"/>
      <c r="BY235" s="105"/>
    </row>
    <row r="236" spans="1:77" s="29" customFormat="1" x14ac:dyDescent="0.25">
      <c r="A236" s="31"/>
      <c r="C236" s="31"/>
      <c r="D236" s="31"/>
      <c r="E236" s="31"/>
      <c r="T236" s="32"/>
      <c r="AN236" s="31"/>
      <c r="AO236" s="31"/>
      <c r="BA236" s="101"/>
      <c r="BB236" s="101"/>
      <c r="BE236" s="101"/>
      <c r="BF236" s="101"/>
      <c r="BG236" s="101"/>
      <c r="BH236" s="101"/>
      <c r="BI236" s="101"/>
      <c r="BS236" s="105"/>
      <c r="BT236" s="31"/>
      <c r="BU236" s="105"/>
      <c r="BV236" s="105"/>
      <c r="BW236" s="101"/>
      <c r="BY236" s="105"/>
    </row>
    <row r="237" spans="1:77" s="29" customFormat="1" x14ac:dyDescent="0.25">
      <c r="A237" s="31"/>
      <c r="C237" s="31"/>
      <c r="D237" s="31"/>
      <c r="E237" s="31"/>
      <c r="T237" s="32"/>
      <c r="AN237" s="31"/>
      <c r="AO237" s="31"/>
      <c r="BA237" s="101"/>
      <c r="BB237" s="101"/>
      <c r="BE237" s="101"/>
      <c r="BF237" s="101"/>
      <c r="BG237" s="101"/>
      <c r="BH237" s="101"/>
      <c r="BI237" s="101"/>
      <c r="BS237" s="105"/>
      <c r="BT237" s="31"/>
      <c r="BU237" s="105"/>
      <c r="BV237" s="105"/>
      <c r="BW237" s="101"/>
      <c r="BY237" s="105"/>
    </row>
    <row r="238" spans="1:77" s="29" customFormat="1" x14ac:dyDescent="0.25">
      <c r="A238" s="31"/>
      <c r="C238" s="31"/>
      <c r="D238" s="31"/>
      <c r="E238" s="31"/>
      <c r="T238" s="32"/>
      <c r="AN238" s="31"/>
      <c r="AO238" s="31"/>
      <c r="BA238" s="101"/>
      <c r="BB238" s="101"/>
      <c r="BE238" s="101"/>
      <c r="BF238" s="101"/>
      <c r="BG238" s="101"/>
      <c r="BH238" s="101"/>
      <c r="BI238" s="101"/>
      <c r="BS238" s="105"/>
      <c r="BT238" s="31"/>
      <c r="BU238" s="105"/>
      <c r="BV238" s="105"/>
      <c r="BW238" s="101"/>
      <c r="BY238" s="105"/>
    </row>
    <row r="239" spans="1:77" s="29" customFormat="1" x14ac:dyDescent="0.25">
      <c r="A239" s="31"/>
      <c r="C239" s="31"/>
      <c r="D239" s="31"/>
      <c r="E239" s="31"/>
      <c r="T239" s="32"/>
      <c r="AN239" s="31"/>
      <c r="AO239" s="31"/>
      <c r="BA239" s="101"/>
      <c r="BB239" s="101"/>
      <c r="BE239" s="101"/>
      <c r="BF239" s="101"/>
      <c r="BG239" s="101"/>
      <c r="BH239" s="101"/>
      <c r="BI239" s="101"/>
      <c r="BS239" s="105"/>
      <c r="BT239" s="31"/>
      <c r="BU239" s="105"/>
      <c r="BV239" s="105"/>
      <c r="BW239" s="101"/>
      <c r="BY239" s="105"/>
    </row>
    <row r="240" spans="1:77" s="29" customFormat="1" x14ac:dyDescent="0.25">
      <c r="A240" s="31"/>
      <c r="C240" s="31"/>
      <c r="D240" s="31"/>
      <c r="E240" s="31"/>
      <c r="T240" s="32"/>
      <c r="AN240" s="31"/>
      <c r="AO240" s="31"/>
      <c r="BA240" s="101"/>
      <c r="BB240" s="101"/>
      <c r="BE240" s="101"/>
      <c r="BF240" s="101"/>
      <c r="BG240" s="101"/>
      <c r="BH240" s="101"/>
      <c r="BI240" s="101"/>
      <c r="BS240" s="105"/>
      <c r="BT240" s="31"/>
      <c r="BU240" s="105"/>
      <c r="BV240" s="105"/>
      <c r="BW240" s="101"/>
      <c r="BY240" s="105"/>
    </row>
    <row r="241" spans="1:77" s="29" customFormat="1" x14ac:dyDescent="0.25">
      <c r="A241" s="31"/>
      <c r="C241" s="31"/>
      <c r="D241" s="31"/>
      <c r="E241" s="31"/>
      <c r="T241" s="32"/>
      <c r="AN241" s="31"/>
      <c r="AO241" s="31"/>
      <c r="BA241" s="101"/>
      <c r="BB241" s="101"/>
      <c r="BE241" s="101"/>
      <c r="BF241" s="101"/>
      <c r="BG241" s="101"/>
      <c r="BH241" s="101"/>
      <c r="BI241" s="101"/>
      <c r="BS241" s="105"/>
      <c r="BT241" s="31"/>
      <c r="BU241" s="105"/>
      <c r="BV241" s="105"/>
      <c r="BW241" s="101"/>
      <c r="BY241" s="105"/>
    </row>
    <row r="242" spans="1:77" s="29" customFormat="1" x14ac:dyDescent="0.25">
      <c r="A242" s="31"/>
      <c r="C242" s="31"/>
      <c r="D242" s="31"/>
      <c r="E242" s="31"/>
      <c r="T242" s="32"/>
      <c r="AN242" s="31"/>
      <c r="AO242" s="31"/>
      <c r="BA242" s="101"/>
      <c r="BB242" s="101"/>
      <c r="BE242" s="101"/>
      <c r="BF242" s="101"/>
      <c r="BG242" s="101"/>
      <c r="BH242" s="101"/>
      <c r="BI242" s="101"/>
      <c r="BS242" s="105"/>
      <c r="BT242" s="31"/>
      <c r="BU242" s="105"/>
      <c r="BV242" s="105"/>
      <c r="BW242" s="101"/>
      <c r="BY242" s="105"/>
    </row>
    <row r="243" spans="1:77" s="29" customFormat="1" x14ac:dyDescent="0.25">
      <c r="A243" s="31"/>
      <c r="C243" s="31"/>
      <c r="D243" s="31"/>
      <c r="E243" s="31"/>
      <c r="T243" s="32"/>
      <c r="AN243" s="31"/>
      <c r="AO243" s="31"/>
      <c r="BA243" s="101"/>
      <c r="BB243" s="101"/>
      <c r="BE243" s="101"/>
      <c r="BF243" s="101"/>
      <c r="BG243" s="101"/>
      <c r="BH243" s="101"/>
      <c r="BI243" s="101"/>
      <c r="BS243" s="105"/>
      <c r="BT243" s="31"/>
      <c r="BU243" s="105"/>
      <c r="BV243" s="105"/>
      <c r="BW243" s="101"/>
      <c r="BY243" s="105"/>
    </row>
    <row r="244" spans="1:77" s="29" customFormat="1" x14ac:dyDescent="0.25">
      <c r="A244" s="31"/>
      <c r="C244" s="31"/>
      <c r="D244" s="31"/>
      <c r="E244" s="31"/>
      <c r="T244" s="32"/>
      <c r="AN244" s="31"/>
      <c r="AO244" s="31"/>
      <c r="BA244" s="101"/>
      <c r="BB244" s="101"/>
      <c r="BE244" s="101"/>
      <c r="BF244" s="101"/>
      <c r="BG244" s="101"/>
      <c r="BH244" s="101"/>
      <c r="BI244" s="101"/>
      <c r="BS244" s="105"/>
      <c r="BT244" s="31"/>
      <c r="BU244" s="105"/>
      <c r="BV244" s="105"/>
      <c r="BW244" s="101"/>
      <c r="BY244" s="105"/>
    </row>
    <row r="245" spans="1:77" s="29" customFormat="1" x14ac:dyDescent="0.25">
      <c r="A245" s="31"/>
      <c r="C245" s="31"/>
      <c r="D245" s="31"/>
      <c r="E245" s="31"/>
      <c r="T245" s="32"/>
      <c r="AN245" s="31"/>
      <c r="AO245" s="31"/>
      <c r="BA245" s="101"/>
      <c r="BB245" s="101"/>
      <c r="BE245" s="101"/>
      <c r="BF245" s="101"/>
      <c r="BG245" s="101"/>
      <c r="BH245" s="101"/>
      <c r="BI245" s="101"/>
      <c r="BS245" s="105"/>
      <c r="BT245" s="31"/>
      <c r="BU245" s="105"/>
      <c r="BV245" s="105"/>
      <c r="BW245" s="101"/>
      <c r="BY245" s="105"/>
    </row>
    <row r="246" spans="1:77" s="29" customFormat="1" x14ac:dyDescent="0.25">
      <c r="A246" s="31"/>
      <c r="C246" s="31"/>
      <c r="D246" s="31"/>
      <c r="E246" s="31"/>
      <c r="T246" s="32"/>
      <c r="AN246" s="31"/>
      <c r="AO246" s="31"/>
      <c r="BA246" s="101"/>
      <c r="BB246" s="101"/>
      <c r="BE246" s="101"/>
      <c r="BF246" s="101"/>
      <c r="BG246" s="101"/>
      <c r="BH246" s="101"/>
      <c r="BI246" s="101"/>
      <c r="BS246" s="105"/>
      <c r="BT246" s="31"/>
      <c r="BU246" s="105"/>
      <c r="BV246" s="105"/>
      <c r="BW246" s="101"/>
      <c r="BY246" s="105"/>
    </row>
    <row r="247" spans="1:77" s="29" customFormat="1" x14ac:dyDescent="0.25">
      <c r="A247" s="31"/>
      <c r="C247" s="31"/>
      <c r="D247" s="31"/>
      <c r="E247" s="31"/>
      <c r="T247" s="32"/>
      <c r="AN247" s="31"/>
      <c r="AO247" s="31"/>
      <c r="BA247" s="101"/>
      <c r="BB247" s="101"/>
      <c r="BE247" s="101"/>
      <c r="BF247" s="101"/>
      <c r="BG247" s="101"/>
      <c r="BH247" s="101"/>
      <c r="BI247" s="101"/>
      <c r="BS247" s="105"/>
      <c r="BT247" s="31"/>
      <c r="BU247" s="105"/>
      <c r="BV247" s="105"/>
      <c r="BW247" s="101"/>
      <c r="BY247" s="105"/>
    </row>
    <row r="248" spans="1:77" s="29" customFormat="1" x14ac:dyDescent="0.25">
      <c r="A248" s="31"/>
      <c r="C248" s="31"/>
      <c r="D248" s="31"/>
      <c r="E248" s="31"/>
      <c r="T248" s="32"/>
      <c r="AN248" s="31"/>
      <c r="AO248" s="31"/>
      <c r="BA248" s="101"/>
      <c r="BB248" s="101"/>
      <c r="BE248" s="101"/>
      <c r="BF248" s="101"/>
      <c r="BG248" s="101"/>
      <c r="BH248" s="101"/>
      <c r="BI248" s="101"/>
      <c r="BS248" s="105"/>
      <c r="BT248" s="31"/>
      <c r="BU248" s="105"/>
      <c r="BV248" s="105"/>
      <c r="BW248" s="101"/>
      <c r="BY248" s="105"/>
    </row>
    <row r="249" spans="1:77" s="29" customFormat="1" x14ac:dyDescent="0.25">
      <c r="A249" s="31"/>
      <c r="C249" s="31"/>
      <c r="D249" s="31"/>
      <c r="E249" s="31"/>
      <c r="T249" s="32"/>
      <c r="AN249" s="31"/>
      <c r="AO249" s="31"/>
      <c r="BA249" s="101"/>
      <c r="BB249" s="101"/>
      <c r="BE249" s="101"/>
      <c r="BF249" s="101"/>
      <c r="BG249" s="101"/>
      <c r="BH249" s="101"/>
      <c r="BI249" s="101"/>
      <c r="BS249" s="105"/>
      <c r="BT249" s="31"/>
      <c r="BU249" s="105"/>
      <c r="BV249" s="105"/>
      <c r="BW249" s="101"/>
      <c r="BY249" s="105"/>
    </row>
    <row r="250" spans="1:77" s="29" customFormat="1" x14ac:dyDescent="0.25">
      <c r="A250" s="31"/>
      <c r="C250" s="31"/>
      <c r="D250" s="31"/>
      <c r="E250" s="31"/>
      <c r="T250" s="32"/>
      <c r="AN250" s="31"/>
      <c r="AO250" s="31"/>
      <c r="BA250" s="101"/>
      <c r="BB250" s="101"/>
      <c r="BE250" s="101"/>
      <c r="BF250" s="101"/>
      <c r="BG250" s="101"/>
      <c r="BH250" s="101"/>
      <c r="BI250" s="101"/>
      <c r="BS250" s="105"/>
      <c r="BT250" s="31"/>
      <c r="BU250" s="105"/>
      <c r="BV250" s="105"/>
      <c r="BW250" s="101"/>
      <c r="BY250" s="105"/>
    </row>
    <row r="251" spans="1:77" s="29" customFormat="1" x14ac:dyDescent="0.25">
      <c r="A251" s="31"/>
      <c r="C251" s="31"/>
      <c r="D251" s="31"/>
      <c r="E251" s="31"/>
      <c r="T251" s="32"/>
      <c r="AN251" s="31"/>
      <c r="AO251" s="31"/>
      <c r="BA251" s="101"/>
      <c r="BB251" s="101"/>
      <c r="BE251" s="101"/>
      <c r="BF251" s="101"/>
      <c r="BG251" s="101"/>
      <c r="BH251" s="101"/>
      <c r="BI251" s="101"/>
      <c r="BS251" s="105"/>
      <c r="BT251" s="31"/>
      <c r="BU251" s="105"/>
      <c r="BV251" s="105"/>
      <c r="BW251" s="101"/>
      <c r="BY251" s="105"/>
    </row>
    <row r="252" spans="1:77" s="29" customFormat="1" x14ac:dyDescent="0.25">
      <c r="A252" s="31"/>
      <c r="C252" s="31"/>
      <c r="D252" s="31"/>
      <c r="E252" s="31"/>
      <c r="T252" s="32"/>
      <c r="AN252" s="31"/>
      <c r="AO252" s="31"/>
      <c r="BA252" s="101"/>
      <c r="BB252" s="101"/>
      <c r="BE252" s="101"/>
      <c r="BF252" s="101"/>
      <c r="BG252" s="101"/>
      <c r="BH252" s="101"/>
      <c r="BI252" s="101"/>
      <c r="BS252" s="105"/>
      <c r="BT252" s="31"/>
      <c r="BU252" s="105"/>
      <c r="BV252" s="105"/>
      <c r="BW252" s="101"/>
      <c r="BY252" s="105"/>
    </row>
    <row r="253" spans="1:77" s="29" customFormat="1" x14ac:dyDescent="0.25">
      <c r="A253" s="31"/>
      <c r="C253" s="31"/>
      <c r="D253" s="31"/>
      <c r="E253" s="31"/>
      <c r="T253" s="32"/>
      <c r="AN253" s="31"/>
      <c r="AO253" s="31"/>
      <c r="BA253" s="101"/>
      <c r="BB253" s="101"/>
      <c r="BE253" s="101"/>
      <c r="BF253" s="101"/>
      <c r="BG253" s="101"/>
      <c r="BH253" s="101"/>
      <c r="BI253" s="101"/>
      <c r="BS253" s="105"/>
      <c r="BT253" s="31"/>
      <c r="BU253" s="105"/>
      <c r="BV253" s="105"/>
      <c r="BW253" s="101"/>
      <c r="BY253" s="105"/>
    </row>
    <row r="254" spans="1:77" s="29" customFormat="1" x14ac:dyDescent="0.25">
      <c r="A254" s="31"/>
      <c r="C254" s="31"/>
      <c r="D254" s="31"/>
      <c r="E254" s="31"/>
      <c r="T254" s="32"/>
      <c r="AN254" s="31"/>
      <c r="AO254" s="31"/>
      <c r="BA254" s="101"/>
      <c r="BB254" s="101"/>
      <c r="BE254" s="101"/>
      <c r="BF254" s="101"/>
      <c r="BG254" s="101"/>
      <c r="BH254" s="101"/>
      <c r="BI254" s="101"/>
      <c r="BS254" s="105"/>
      <c r="BT254" s="31"/>
      <c r="BU254" s="105"/>
      <c r="BV254" s="105"/>
      <c r="BW254" s="101"/>
      <c r="BY254" s="105"/>
    </row>
    <row r="255" spans="1:77" s="29" customFormat="1" x14ac:dyDescent="0.25">
      <c r="A255" s="31"/>
      <c r="C255" s="31"/>
      <c r="D255" s="31"/>
      <c r="E255" s="31"/>
      <c r="T255" s="32"/>
      <c r="AN255" s="31"/>
      <c r="AO255" s="31"/>
      <c r="BA255" s="101"/>
      <c r="BB255" s="101"/>
      <c r="BE255" s="101"/>
      <c r="BF255" s="101"/>
      <c r="BG255" s="101"/>
      <c r="BH255" s="101"/>
      <c r="BI255" s="101"/>
      <c r="BS255" s="105"/>
      <c r="BT255" s="31"/>
      <c r="BU255" s="105"/>
      <c r="BV255" s="105"/>
      <c r="BW255" s="101"/>
      <c r="BY255" s="105"/>
    </row>
    <row r="256" spans="1:77" s="29" customFormat="1" x14ac:dyDescent="0.25">
      <c r="A256" s="31"/>
      <c r="C256" s="31"/>
      <c r="D256" s="31"/>
      <c r="E256" s="31"/>
      <c r="T256" s="32"/>
      <c r="AN256" s="31"/>
      <c r="AO256" s="31"/>
      <c r="BA256" s="101"/>
      <c r="BB256" s="101"/>
      <c r="BE256" s="101"/>
      <c r="BF256" s="101"/>
      <c r="BG256" s="101"/>
      <c r="BH256" s="101"/>
      <c r="BI256" s="101"/>
      <c r="BS256" s="105"/>
      <c r="BT256" s="31"/>
      <c r="BU256" s="105"/>
      <c r="BV256" s="105"/>
      <c r="BW256" s="101"/>
      <c r="BY256" s="105"/>
    </row>
    <row r="257" spans="1:77" s="29" customFormat="1" x14ac:dyDescent="0.25">
      <c r="A257" s="31"/>
      <c r="C257" s="31"/>
      <c r="D257" s="31"/>
      <c r="E257" s="31"/>
      <c r="T257" s="32"/>
      <c r="AN257" s="31"/>
      <c r="AO257" s="31"/>
      <c r="BA257" s="101"/>
      <c r="BB257" s="101"/>
      <c r="BE257" s="101"/>
      <c r="BF257" s="101"/>
      <c r="BG257" s="101"/>
      <c r="BH257" s="101"/>
      <c r="BI257" s="101"/>
      <c r="BS257" s="105"/>
      <c r="BT257" s="31"/>
      <c r="BU257" s="105"/>
      <c r="BV257" s="105"/>
      <c r="BW257" s="101"/>
      <c r="BY257" s="105"/>
    </row>
    <row r="258" spans="1:77" s="29" customFormat="1" x14ac:dyDescent="0.25">
      <c r="A258" s="31"/>
      <c r="C258" s="31"/>
      <c r="D258" s="31"/>
      <c r="E258" s="31"/>
      <c r="T258" s="32"/>
      <c r="AN258" s="31"/>
      <c r="AO258" s="31"/>
      <c r="BA258" s="101"/>
      <c r="BB258" s="101"/>
      <c r="BE258" s="101"/>
      <c r="BF258" s="101"/>
      <c r="BG258" s="101"/>
      <c r="BH258" s="101"/>
      <c r="BI258" s="101"/>
      <c r="BS258" s="105"/>
      <c r="BT258" s="31"/>
      <c r="BU258" s="105"/>
      <c r="BV258" s="105"/>
      <c r="BW258" s="101"/>
      <c r="BY258" s="105"/>
    </row>
    <row r="259" spans="1:77" s="29" customFormat="1" x14ac:dyDescent="0.25">
      <c r="A259" s="31"/>
      <c r="C259" s="31"/>
      <c r="D259" s="31"/>
      <c r="E259" s="31"/>
      <c r="T259" s="32"/>
      <c r="AN259" s="31"/>
      <c r="AO259" s="31"/>
      <c r="BA259" s="101"/>
      <c r="BB259" s="101"/>
      <c r="BE259" s="101"/>
      <c r="BF259" s="101"/>
      <c r="BG259" s="101"/>
      <c r="BH259" s="101"/>
      <c r="BI259" s="101"/>
      <c r="BS259" s="105"/>
      <c r="BT259" s="31"/>
      <c r="BU259" s="105"/>
      <c r="BV259" s="105"/>
      <c r="BW259" s="101"/>
      <c r="BY259" s="105"/>
    </row>
    <row r="260" spans="1:77" s="29" customFormat="1" x14ac:dyDescent="0.25">
      <c r="A260" s="31"/>
      <c r="C260" s="31"/>
      <c r="D260" s="31"/>
      <c r="E260" s="31"/>
      <c r="T260" s="32"/>
      <c r="AN260" s="31"/>
      <c r="AO260" s="31"/>
      <c r="BA260" s="101"/>
      <c r="BB260" s="101"/>
      <c r="BE260" s="101"/>
      <c r="BF260" s="101"/>
      <c r="BG260" s="101"/>
      <c r="BH260" s="101"/>
      <c r="BI260" s="101"/>
      <c r="BS260" s="105"/>
      <c r="BT260" s="31"/>
      <c r="BU260" s="105"/>
      <c r="BV260" s="105"/>
      <c r="BW260" s="101"/>
      <c r="BY260" s="105"/>
    </row>
    <row r="261" spans="1:77" s="29" customFormat="1" x14ac:dyDescent="0.25">
      <c r="A261" s="31"/>
      <c r="C261" s="31"/>
      <c r="D261" s="31"/>
      <c r="E261" s="31"/>
      <c r="T261" s="32"/>
      <c r="AN261" s="31"/>
      <c r="AO261" s="31"/>
      <c r="BA261" s="101"/>
      <c r="BB261" s="101"/>
      <c r="BE261" s="101"/>
      <c r="BF261" s="101"/>
      <c r="BG261" s="101"/>
      <c r="BH261" s="101"/>
      <c r="BI261" s="101"/>
      <c r="BS261" s="105"/>
      <c r="BT261" s="31"/>
      <c r="BU261" s="105"/>
      <c r="BV261" s="105"/>
      <c r="BW261" s="101"/>
      <c r="BY261" s="105"/>
    </row>
    <row r="262" spans="1:77" s="29" customFormat="1" x14ac:dyDescent="0.25">
      <c r="A262" s="31"/>
      <c r="C262" s="31"/>
      <c r="D262" s="31"/>
      <c r="E262" s="31"/>
      <c r="T262" s="32"/>
      <c r="AN262" s="31"/>
      <c r="AO262" s="31"/>
      <c r="BA262" s="101"/>
      <c r="BB262" s="101"/>
      <c r="BE262" s="101"/>
      <c r="BF262" s="101"/>
      <c r="BG262" s="101"/>
      <c r="BH262" s="101"/>
      <c r="BI262" s="101"/>
      <c r="BS262" s="105"/>
      <c r="BT262" s="31"/>
      <c r="BU262" s="105"/>
      <c r="BV262" s="105"/>
      <c r="BW262" s="101"/>
      <c r="BY262" s="105"/>
    </row>
    <row r="263" spans="1:77" s="29" customFormat="1" x14ac:dyDescent="0.25">
      <c r="A263" s="31"/>
      <c r="C263" s="31"/>
      <c r="D263" s="31"/>
      <c r="E263" s="31"/>
      <c r="T263" s="32"/>
      <c r="AN263" s="31"/>
      <c r="AO263" s="31"/>
      <c r="BA263" s="101"/>
      <c r="BB263" s="101"/>
      <c r="BE263" s="101"/>
      <c r="BF263" s="101"/>
      <c r="BG263" s="101"/>
      <c r="BH263" s="101"/>
      <c r="BI263" s="101"/>
      <c r="BS263" s="105"/>
      <c r="BT263" s="31"/>
      <c r="BU263" s="105"/>
      <c r="BV263" s="105"/>
      <c r="BW263" s="101"/>
      <c r="BY263" s="105"/>
    </row>
    <row r="264" spans="1:77" s="29" customFormat="1" x14ac:dyDescent="0.25">
      <c r="A264" s="31"/>
      <c r="C264" s="31"/>
      <c r="D264" s="31"/>
      <c r="E264" s="31"/>
      <c r="T264" s="32"/>
      <c r="AN264" s="31"/>
      <c r="AO264" s="31"/>
      <c r="BA264" s="101"/>
      <c r="BB264" s="101"/>
      <c r="BE264" s="101"/>
      <c r="BF264" s="101"/>
      <c r="BG264" s="101"/>
      <c r="BH264" s="101"/>
      <c r="BI264" s="101"/>
      <c r="BS264" s="105"/>
      <c r="BT264" s="31"/>
      <c r="BU264" s="105"/>
      <c r="BV264" s="105"/>
      <c r="BW264" s="101"/>
      <c r="BY264" s="105"/>
    </row>
    <row r="265" spans="1:77" s="29" customFormat="1" x14ac:dyDescent="0.25">
      <c r="A265" s="31"/>
      <c r="C265" s="31"/>
      <c r="D265" s="31"/>
      <c r="E265" s="31"/>
      <c r="T265" s="32"/>
      <c r="AN265" s="31"/>
      <c r="AO265" s="31"/>
      <c r="BA265" s="101"/>
      <c r="BB265" s="101"/>
      <c r="BE265" s="101"/>
      <c r="BF265" s="101"/>
      <c r="BG265" s="101"/>
      <c r="BH265" s="101"/>
      <c r="BI265" s="101"/>
      <c r="BS265" s="105"/>
      <c r="BT265" s="31"/>
      <c r="BU265" s="105"/>
      <c r="BV265" s="105"/>
      <c r="BW265" s="101"/>
      <c r="BY265" s="105"/>
    </row>
    <row r="776" spans="1:77" x14ac:dyDescent="0.25">
      <c r="BA776" s="188"/>
    </row>
    <row r="777" spans="1:77" x14ac:dyDescent="0.25">
      <c r="A777" s="188"/>
      <c r="C777" s="188"/>
      <c r="D777" s="188"/>
      <c r="E777" s="188"/>
      <c r="T777" s="188"/>
      <c r="AN777" s="188"/>
      <c r="AO777" s="188"/>
      <c r="AP777" s="188" t="e">
        <f>COUNTIF(#REF!,"Thạc sỹ")</f>
        <v>#REF!</v>
      </c>
      <c r="BB777" s="188"/>
      <c r="BE777" s="188"/>
      <c r="BF777" s="188"/>
      <c r="BG777" s="188"/>
      <c r="BH777" s="188"/>
      <c r="BI777" s="188"/>
      <c r="BS777" s="188"/>
      <c r="BT777" s="188"/>
      <c r="BU777" s="188"/>
      <c r="BV777" s="188"/>
      <c r="BW777" s="188"/>
      <c r="BY777" s="188"/>
    </row>
  </sheetData>
  <autoFilter ref="A4:BZ7"/>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778"/>
  <sheetViews>
    <sheetView topLeftCell="A7" zoomScaleNormal="100" zoomScaleSheetLayoutView="90" workbookViewId="0">
      <selection activeCell="I11" sqref="I11"/>
    </sheetView>
  </sheetViews>
  <sheetFormatPr defaultColWidth="8.85546875" defaultRowHeight="15.75" x14ac:dyDescent="0.25"/>
  <cols>
    <col min="1" max="1" width="5.140625" style="187" bestFit="1" customWidth="1"/>
    <col min="2" max="2" width="16.85546875" style="188" bestFit="1" customWidth="1"/>
    <col min="3" max="3" width="8.7109375" style="187" hidden="1" customWidth="1"/>
    <col min="4" max="5" width="10.42578125" style="187" hidden="1" customWidth="1"/>
    <col min="6" max="6" width="10.140625" style="188" hidden="1" customWidth="1"/>
    <col min="7" max="7" width="15.7109375" style="188" hidden="1" customWidth="1"/>
    <col min="8" max="8" width="11.7109375" style="188" hidden="1" customWidth="1"/>
    <col min="9" max="9" width="12.140625" style="188" customWidth="1"/>
    <col min="10" max="10" width="16.42578125" style="188" hidden="1" customWidth="1"/>
    <col min="11" max="11" width="14.5703125" style="188" hidden="1" customWidth="1"/>
    <col min="12" max="12" width="17.28515625" style="188" hidden="1" customWidth="1"/>
    <col min="13" max="14" width="15.42578125" style="188" hidden="1" customWidth="1"/>
    <col min="15" max="15" width="9.7109375" style="188" hidden="1" customWidth="1"/>
    <col min="16" max="16" width="12.85546875" style="188" hidden="1" customWidth="1"/>
    <col min="17" max="17" width="19.7109375" style="188" hidden="1" customWidth="1"/>
    <col min="18" max="18" width="13.28515625" style="188" hidden="1" customWidth="1"/>
    <col min="19" max="19" width="14.28515625" style="188" hidden="1" customWidth="1"/>
    <col min="20" max="20" width="10.7109375" style="189" hidden="1" customWidth="1"/>
    <col min="21" max="21" width="14.140625" style="188" hidden="1" customWidth="1"/>
    <col min="22" max="22" width="10.85546875" style="188" hidden="1" customWidth="1"/>
    <col min="23" max="23" width="15.7109375" style="188" hidden="1" customWidth="1"/>
    <col min="24" max="24" width="11.28515625" style="188" hidden="1" customWidth="1"/>
    <col min="25" max="25" width="13.7109375" style="188" hidden="1" customWidth="1"/>
    <col min="26" max="27" width="13.140625" style="188" hidden="1" customWidth="1"/>
    <col min="28" max="29" width="14.5703125" style="188" hidden="1" customWidth="1"/>
    <col min="30" max="30" width="13.28515625" style="188" hidden="1" customWidth="1"/>
    <col min="31" max="31" width="14.7109375" style="188" hidden="1" customWidth="1"/>
    <col min="32" max="33" width="19.85546875" style="188" hidden="1" customWidth="1"/>
    <col min="34" max="34" width="13.28515625" style="188" hidden="1" customWidth="1"/>
    <col min="35" max="35" width="11.85546875" style="188" hidden="1" customWidth="1"/>
    <col min="36" max="36" width="10.42578125" style="188" hidden="1" customWidth="1"/>
    <col min="37" max="37" width="10.42578125" style="188" customWidth="1"/>
    <col min="38" max="38" width="21.140625" style="188" customWidth="1"/>
    <col min="39" max="39" width="23.28515625" style="188" customWidth="1"/>
    <col min="40" max="40" width="14.85546875" style="187" hidden="1" customWidth="1"/>
    <col min="41" max="41" width="11.5703125" style="187" hidden="1" customWidth="1"/>
    <col min="42" max="42" width="16.28515625" style="188" customWidth="1"/>
    <col min="43" max="44" width="22" style="188" hidden="1" customWidth="1"/>
    <col min="45" max="45" width="6.140625" style="188" customWidth="1"/>
    <col min="46" max="46" width="24.28515625" style="188" customWidth="1"/>
    <col min="47" max="47" width="12.85546875" style="188" hidden="1" customWidth="1"/>
    <col min="48" max="48" width="19.28515625" style="188" hidden="1" customWidth="1"/>
    <col min="49" max="49" width="9" style="188" hidden="1" customWidth="1"/>
    <col min="50" max="50" width="12.42578125" style="188" hidden="1" customWidth="1"/>
    <col min="51" max="51" width="6.85546875" style="188" customWidth="1"/>
    <col min="52" max="52" width="14.42578125" style="188" hidden="1" customWidth="1"/>
    <col min="53" max="53" width="12.7109375" style="28" hidden="1" customWidth="1"/>
    <col min="54" max="54" width="20.5703125" style="28" hidden="1" customWidth="1"/>
    <col min="55" max="56" width="11.28515625" style="188"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8" hidden="1" customWidth="1"/>
    <col min="68" max="70" width="13.42578125" style="188" hidden="1" customWidth="1"/>
    <col min="71" max="71" width="94.7109375" style="35" hidden="1" customWidth="1"/>
    <col min="72" max="72" width="8.85546875" style="187" hidden="1" customWidth="1"/>
    <col min="73" max="74" width="10.7109375" style="35" hidden="1" customWidth="1"/>
    <col min="75" max="75" width="57.5703125" style="28" hidden="1" customWidth="1"/>
    <col min="76" max="76" width="22.85546875" style="188" hidden="1" customWidth="1"/>
    <col min="77" max="77" width="10.7109375" style="35" hidden="1" customWidth="1"/>
    <col min="78" max="78" width="0" style="188" hidden="1" customWidth="1"/>
    <col min="79" max="96" width="8.85546875" style="29"/>
    <col min="97" max="16384" width="8.85546875" style="188"/>
  </cols>
  <sheetData>
    <row r="1" spans="1:96"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96"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85"/>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96"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4" t="s">
        <v>3155</v>
      </c>
      <c r="AK4" s="184" t="s">
        <v>12</v>
      </c>
      <c r="AL4" s="184" t="s">
        <v>13</v>
      </c>
      <c r="AM4" s="184" t="s">
        <v>2449</v>
      </c>
      <c r="AN4" s="184" t="s">
        <v>2450</v>
      </c>
      <c r="AO4" s="184" t="s">
        <v>3242</v>
      </c>
      <c r="AP4" s="184" t="s">
        <v>2500</v>
      </c>
      <c r="AQ4" s="184" t="s">
        <v>3257</v>
      </c>
      <c r="AR4" s="184" t="s">
        <v>3243</v>
      </c>
      <c r="AS4" s="184" t="s">
        <v>5793</v>
      </c>
      <c r="AT4" s="184" t="s">
        <v>3264</v>
      </c>
      <c r="AU4" s="184" t="s">
        <v>3257</v>
      </c>
      <c r="AV4" s="184" t="s">
        <v>3243</v>
      </c>
      <c r="AW4" s="184" t="s">
        <v>3266</v>
      </c>
      <c r="AX4" s="184" t="s">
        <v>3265</v>
      </c>
      <c r="AY4" s="184" t="s">
        <v>5793</v>
      </c>
      <c r="AZ4" s="184" t="s">
        <v>17</v>
      </c>
      <c r="BA4" s="184" t="s">
        <v>3270</v>
      </c>
      <c r="BB4" s="184" t="s">
        <v>3243</v>
      </c>
      <c r="BC4" s="184" t="s">
        <v>3156</v>
      </c>
      <c r="BD4" s="184" t="s">
        <v>3808</v>
      </c>
      <c r="BE4" s="184" t="s">
        <v>2452</v>
      </c>
      <c r="BF4" s="184" t="s">
        <v>3127</v>
      </c>
      <c r="BG4" s="184" t="s">
        <v>3257</v>
      </c>
      <c r="BH4" s="184" t="s">
        <v>3115</v>
      </c>
      <c r="BI4" s="184" t="s">
        <v>3273</v>
      </c>
      <c r="BJ4" s="184" t="s">
        <v>14</v>
      </c>
      <c r="BK4" s="184" t="s">
        <v>3270</v>
      </c>
      <c r="BL4" s="184" t="s">
        <v>3243</v>
      </c>
      <c r="BM4" s="184" t="s">
        <v>15</v>
      </c>
      <c r="BN4" s="184" t="s">
        <v>3270</v>
      </c>
      <c r="BO4" s="184" t="s">
        <v>3243</v>
      </c>
      <c r="BP4" s="184" t="s">
        <v>16</v>
      </c>
      <c r="BQ4" s="184" t="s">
        <v>3270</v>
      </c>
      <c r="BR4" s="184" t="s">
        <v>3243</v>
      </c>
      <c r="BS4" s="224"/>
      <c r="BT4" s="226"/>
      <c r="BU4" s="224"/>
      <c r="BV4" s="244"/>
      <c r="BW4" s="226"/>
      <c r="BX4" s="226"/>
      <c r="BY4" s="224"/>
    </row>
    <row r="5" spans="1:96" s="28" customFormat="1" ht="26.25" customHeight="1" x14ac:dyDescent="0.2">
      <c r="A5" s="194"/>
      <c r="B5" s="239" t="s">
        <v>5799</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6"/>
      <c r="AN5" s="194"/>
      <c r="AO5" s="195"/>
      <c r="AP5" s="195"/>
      <c r="AQ5" s="194"/>
      <c r="AR5" s="196"/>
      <c r="AS5" s="196"/>
      <c r="AT5" s="195"/>
      <c r="AU5" s="10"/>
      <c r="AV5" s="10"/>
      <c r="AW5" s="10"/>
      <c r="AX5" s="10"/>
      <c r="AY5" s="10"/>
      <c r="AZ5" s="3"/>
      <c r="BA5" s="13"/>
      <c r="BB5" s="10"/>
      <c r="BC5" s="10"/>
      <c r="BD5" s="10"/>
      <c r="BE5" s="10"/>
      <c r="BF5" s="144"/>
      <c r="BG5" s="13"/>
      <c r="BH5" s="10"/>
      <c r="BI5" s="10"/>
      <c r="BJ5" s="10"/>
      <c r="BK5" s="10"/>
      <c r="BL5" s="10"/>
      <c r="BM5" s="10"/>
      <c r="BN5" s="10"/>
      <c r="BO5" s="10"/>
      <c r="BP5" s="10"/>
      <c r="BQ5" s="10"/>
      <c r="BR5" s="10"/>
      <c r="BS5" s="10"/>
      <c r="BT5" s="10"/>
      <c r="BU5" s="133"/>
      <c r="BV5" s="133"/>
      <c r="BW5" s="10"/>
      <c r="BX5" s="10"/>
      <c r="BY5" s="133"/>
      <c r="CA5" s="101"/>
      <c r="CB5" s="101"/>
      <c r="CC5" s="101"/>
      <c r="CD5" s="101"/>
      <c r="CE5" s="101"/>
      <c r="CF5" s="101"/>
      <c r="CG5" s="101"/>
      <c r="CH5" s="101"/>
      <c r="CI5" s="101"/>
      <c r="CJ5" s="101"/>
      <c r="CK5" s="101"/>
      <c r="CL5" s="101"/>
      <c r="CM5" s="101"/>
      <c r="CN5" s="101"/>
      <c r="CO5" s="101"/>
      <c r="CP5" s="101"/>
      <c r="CQ5" s="101"/>
      <c r="CR5" s="101"/>
    </row>
    <row r="6" spans="1:96" ht="64.900000000000006" customHeight="1" x14ac:dyDescent="0.25">
      <c r="A6" s="13" t="s">
        <v>904</v>
      </c>
      <c r="B6" s="2" t="s">
        <v>107</v>
      </c>
      <c r="C6" s="10" t="s">
        <v>938</v>
      </c>
      <c r="D6" s="10"/>
      <c r="E6" s="10" t="s">
        <v>938</v>
      </c>
      <c r="F6" s="3" t="s">
        <v>19</v>
      </c>
      <c r="G6" s="3" t="s">
        <v>979</v>
      </c>
      <c r="H6" s="3" t="s">
        <v>108</v>
      </c>
      <c r="I6" s="3" t="s">
        <v>2601</v>
      </c>
      <c r="J6" s="3" t="s">
        <v>2601</v>
      </c>
      <c r="K6" s="4" t="s">
        <v>1160</v>
      </c>
      <c r="L6" s="5" t="s">
        <v>1161</v>
      </c>
      <c r="M6" s="4" t="s">
        <v>1130</v>
      </c>
      <c r="N6" s="4" t="s">
        <v>2652</v>
      </c>
      <c r="O6" s="10" t="s">
        <v>2505</v>
      </c>
      <c r="P6" s="10" t="s">
        <v>2663</v>
      </c>
      <c r="Q6" s="4" t="s">
        <v>1162</v>
      </c>
      <c r="R6" s="6"/>
      <c r="S6" s="4" t="s">
        <v>1163</v>
      </c>
      <c r="T6" s="4" t="s">
        <v>1164</v>
      </c>
      <c r="U6" s="10" t="s">
        <v>2984</v>
      </c>
      <c r="V6" s="6"/>
      <c r="W6" s="7" t="s">
        <v>109</v>
      </c>
      <c r="X6" s="3" t="s">
        <v>33</v>
      </c>
      <c r="Y6" s="7" t="s">
        <v>109</v>
      </c>
      <c r="Z6" s="3" t="s">
        <v>86</v>
      </c>
      <c r="AA6" s="7" t="s">
        <v>109</v>
      </c>
      <c r="AB6" s="3" t="s">
        <v>4697</v>
      </c>
      <c r="AC6" s="3" t="s">
        <v>67</v>
      </c>
      <c r="AD6" s="7" t="s">
        <v>110</v>
      </c>
      <c r="AE6" s="6"/>
      <c r="AF6" s="7" t="s">
        <v>111</v>
      </c>
      <c r="AG6" s="7" t="s">
        <v>938</v>
      </c>
      <c r="AH6" s="3" t="s">
        <v>27</v>
      </c>
      <c r="AI6" s="3" t="s">
        <v>28</v>
      </c>
      <c r="AJ6" s="3" t="s">
        <v>3151</v>
      </c>
      <c r="AK6" s="8" t="s">
        <v>3139</v>
      </c>
      <c r="AL6" s="8" t="s">
        <v>3635</v>
      </c>
      <c r="AM6" s="8" t="s">
        <v>3636</v>
      </c>
      <c r="AN6" s="13" t="s">
        <v>3637</v>
      </c>
      <c r="AO6" s="10" t="s">
        <v>3233</v>
      </c>
      <c r="AP6" s="3" t="s">
        <v>2483</v>
      </c>
      <c r="AQ6" s="8" t="s">
        <v>3638</v>
      </c>
      <c r="AR6" s="10" t="s">
        <v>2472</v>
      </c>
      <c r="AS6" s="10"/>
      <c r="AT6" s="8" t="s">
        <v>3639</v>
      </c>
      <c r="AU6" s="8" t="s">
        <v>2568</v>
      </c>
      <c r="AV6" s="8" t="s">
        <v>3144</v>
      </c>
      <c r="AW6" s="3" t="s">
        <v>3233</v>
      </c>
      <c r="AX6" s="8"/>
      <c r="AY6" s="8"/>
      <c r="AZ6" s="3" t="s">
        <v>2417</v>
      </c>
      <c r="BA6" s="15">
        <v>43454</v>
      </c>
      <c r="BB6" s="8" t="s">
        <v>3144</v>
      </c>
      <c r="BC6" s="3" t="s">
        <v>2417</v>
      </c>
      <c r="BD6" s="3"/>
      <c r="BE6" s="3" t="s">
        <v>2490</v>
      </c>
      <c r="BF6" s="3" t="s">
        <v>48</v>
      </c>
      <c r="BG6" s="3" t="s">
        <v>1342</v>
      </c>
      <c r="BH6" s="3" t="s">
        <v>3640</v>
      </c>
      <c r="BI6" s="3" t="s">
        <v>48</v>
      </c>
      <c r="BJ6" s="3" t="s">
        <v>45</v>
      </c>
      <c r="BK6" s="8" t="s">
        <v>3641</v>
      </c>
      <c r="BL6" s="3" t="s">
        <v>3642</v>
      </c>
      <c r="BM6" s="3"/>
      <c r="BN6" s="8"/>
      <c r="BO6" s="3"/>
      <c r="BP6" s="3" t="s">
        <v>3644</v>
      </c>
      <c r="BQ6" s="8" t="s">
        <v>3643</v>
      </c>
      <c r="BR6" s="3" t="s">
        <v>3358</v>
      </c>
      <c r="BS6" s="26" t="s">
        <v>3645</v>
      </c>
      <c r="BT6" s="131" t="s">
        <v>3233</v>
      </c>
      <c r="BU6" s="170" t="s">
        <v>938</v>
      </c>
      <c r="BV6" s="171"/>
      <c r="BW6" s="173" t="s">
        <v>5743</v>
      </c>
      <c r="BX6" s="173" t="s">
        <v>5704</v>
      </c>
      <c r="BY6" s="26"/>
      <c r="BZ6" s="174">
        <v>3</v>
      </c>
    </row>
    <row r="7" spans="1:96" ht="66" customHeight="1" x14ac:dyDescent="0.25">
      <c r="A7" s="13" t="s">
        <v>905</v>
      </c>
      <c r="B7" s="2" t="s">
        <v>290</v>
      </c>
      <c r="C7" s="10" t="s">
        <v>938</v>
      </c>
      <c r="D7" s="10"/>
      <c r="E7" s="10" t="s">
        <v>938</v>
      </c>
      <c r="F7" s="3" t="s">
        <v>19</v>
      </c>
      <c r="G7" s="3" t="s">
        <v>1001</v>
      </c>
      <c r="H7" s="3" t="s">
        <v>291</v>
      </c>
      <c r="I7" s="3" t="s">
        <v>2601</v>
      </c>
      <c r="J7" s="3" t="s">
        <v>2601</v>
      </c>
      <c r="K7" s="9" t="s">
        <v>2521</v>
      </c>
      <c r="L7" s="12" t="s">
        <v>2522</v>
      </c>
      <c r="M7" s="4" t="s">
        <v>1116</v>
      </c>
      <c r="N7" s="4" t="s">
        <v>2652</v>
      </c>
      <c r="O7" s="10" t="s">
        <v>2505</v>
      </c>
      <c r="P7" s="10" t="s">
        <v>1014</v>
      </c>
      <c r="Q7" s="4" t="s">
        <v>1117</v>
      </c>
      <c r="R7" s="6"/>
      <c r="S7" s="4" t="s">
        <v>1118</v>
      </c>
      <c r="T7" s="4" t="s">
        <v>1119</v>
      </c>
      <c r="U7" s="10" t="s">
        <v>2986</v>
      </c>
      <c r="V7" s="6"/>
      <c r="W7" s="7" t="s">
        <v>292</v>
      </c>
      <c r="X7" s="3" t="s">
        <v>33</v>
      </c>
      <c r="Y7" s="7" t="s">
        <v>292</v>
      </c>
      <c r="Z7" s="3" t="s">
        <v>86</v>
      </c>
      <c r="AA7" s="7" t="s">
        <v>292</v>
      </c>
      <c r="AB7" s="3" t="s">
        <v>4690</v>
      </c>
      <c r="AC7" s="3" t="s">
        <v>228</v>
      </c>
      <c r="AD7" s="7" t="s">
        <v>87</v>
      </c>
      <c r="AE7" s="6"/>
      <c r="AF7" s="3" t="s">
        <v>21</v>
      </c>
      <c r="AG7" s="3"/>
      <c r="AH7" s="3" t="s">
        <v>27</v>
      </c>
      <c r="AI7" s="3" t="s">
        <v>28</v>
      </c>
      <c r="AJ7" s="3" t="s">
        <v>3151</v>
      </c>
      <c r="AK7" s="8" t="s">
        <v>3139</v>
      </c>
      <c r="AL7" s="8" t="s">
        <v>3646</v>
      </c>
      <c r="AM7" s="8" t="s">
        <v>3636</v>
      </c>
      <c r="AN7" s="13" t="s">
        <v>3705</v>
      </c>
      <c r="AO7" s="10" t="s">
        <v>3233</v>
      </c>
      <c r="AP7" s="8" t="s">
        <v>2483</v>
      </c>
      <c r="AQ7" s="8" t="s">
        <v>1728</v>
      </c>
      <c r="AR7" s="10" t="s">
        <v>2472</v>
      </c>
      <c r="AS7" s="10"/>
      <c r="AT7" s="3"/>
      <c r="AU7" s="3"/>
      <c r="AV7" s="3"/>
      <c r="AW7" s="3"/>
      <c r="AX7" s="3"/>
      <c r="AY7" s="3"/>
      <c r="AZ7" s="3" t="s">
        <v>2441</v>
      </c>
      <c r="BA7" s="44">
        <v>43454</v>
      </c>
      <c r="BB7" s="8" t="s">
        <v>3144</v>
      </c>
      <c r="BC7" s="3" t="s">
        <v>2417</v>
      </c>
      <c r="BD7" s="3"/>
      <c r="BE7" s="3" t="s">
        <v>2491</v>
      </c>
      <c r="BF7" s="3" t="s">
        <v>32</v>
      </c>
      <c r="BG7" s="3" t="s">
        <v>3203</v>
      </c>
      <c r="BH7" s="10" t="s">
        <v>3368</v>
      </c>
      <c r="BI7" s="3" t="s">
        <v>32</v>
      </c>
      <c r="BJ7" s="3" t="s">
        <v>97</v>
      </c>
      <c r="BK7" s="8" t="s">
        <v>3436</v>
      </c>
      <c r="BL7" s="3" t="s">
        <v>3494</v>
      </c>
      <c r="BM7" s="3" t="s">
        <v>21</v>
      </c>
      <c r="BN7" s="3"/>
      <c r="BO7" s="3"/>
      <c r="BP7" s="3" t="s">
        <v>5530</v>
      </c>
      <c r="BQ7" s="8" t="s">
        <v>5683</v>
      </c>
      <c r="BR7" s="3" t="s">
        <v>4470</v>
      </c>
      <c r="BS7" s="26" t="s">
        <v>3706</v>
      </c>
      <c r="BT7" s="131" t="s">
        <v>3233</v>
      </c>
      <c r="BU7" s="170" t="s">
        <v>938</v>
      </c>
      <c r="BV7" s="171"/>
      <c r="BW7" s="173" t="s">
        <v>5750</v>
      </c>
      <c r="BX7" s="173" t="s">
        <v>5700</v>
      </c>
      <c r="BY7" s="26"/>
      <c r="BZ7" s="174">
        <v>3</v>
      </c>
    </row>
    <row r="8" spans="1:96" ht="51" customHeight="1" x14ac:dyDescent="0.25">
      <c r="A8" s="13" t="s">
        <v>906</v>
      </c>
      <c r="B8" s="2" t="s">
        <v>384</v>
      </c>
      <c r="C8" s="10" t="s">
        <v>938</v>
      </c>
      <c r="D8" s="10"/>
      <c r="E8" s="10" t="s">
        <v>938</v>
      </c>
      <c r="F8" s="3" t="s">
        <v>19</v>
      </c>
      <c r="G8" s="3" t="s">
        <v>1022</v>
      </c>
      <c r="H8" s="3" t="s">
        <v>385</v>
      </c>
      <c r="I8" s="3" t="s">
        <v>2601</v>
      </c>
      <c r="J8" s="3" t="s">
        <v>2601</v>
      </c>
      <c r="K8" s="4" t="s">
        <v>2307</v>
      </c>
      <c r="L8" s="5" t="s">
        <v>2308</v>
      </c>
      <c r="M8" s="4" t="s">
        <v>1130</v>
      </c>
      <c r="N8" s="4" t="s">
        <v>2652</v>
      </c>
      <c r="O8" s="10" t="s">
        <v>2655</v>
      </c>
      <c r="P8" s="10" t="s">
        <v>2674</v>
      </c>
      <c r="Q8" s="4" t="s">
        <v>2309</v>
      </c>
      <c r="R8" s="6"/>
      <c r="S8" s="4" t="s">
        <v>2310</v>
      </c>
      <c r="T8" s="4" t="s">
        <v>21</v>
      </c>
      <c r="U8" s="10" t="s">
        <v>2988</v>
      </c>
      <c r="V8" s="6"/>
      <c r="W8" s="7" t="s">
        <v>214</v>
      </c>
      <c r="X8" s="3" t="s">
        <v>33</v>
      </c>
      <c r="Y8" s="7" t="s">
        <v>214</v>
      </c>
      <c r="Z8" s="3" t="s">
        <v>24</v>
      </c>
      <c r="AA8" s="7" t="s">
        <v>214</v>
      </c>
      <c r="AB8" s="3" t="s">
        <v>4690</v>
      </c>
      <c r="AC8" s="3" t="s">
        <v>228</v>
      </c>
      <c r="AD8" s="8" t="s">
        <v>975</v>
      </c>
      <c r="AE8" s="6"/>
      <c r="AF8" s="3" t="s">
        <v>21</v>
      </c>
      <c r="AG8" s="3"/>
      <c r="AH8" s="3" t="s">
        <v>27</v>
      </c>
      <c r="AI8" s="3" t="s">
        <v>28</v>
      </c>
      <c r="AJ8" s="3" t="s">
        <v>4700</v>
      </c>
      <c r="AK8" s="3" t="s">
        <v>68</v>
      </c>
      <c r="AL8" s="3" t="s">
        <v>383</v>
      </c>
      <c r="AM8" s="3" t="s">
        <v>3647</v>
      </c>
      <c r="AN8" s="13" t="s">
        <v>3746</v>
      </c>
      <c r="AO8" s="10" t="s">
        <v>3233</v>
      </c>
      <c r="AP8" s="8" t="s">
        <v>2483</v>
      </c>
      <c r="AQ8" s="8" t="s">
        <v>3562</v>
      </c>
      <c r="AR8" s="10" t="s">
        <v>2472</v>
      </c>
      <c r="AS8" s="10"/>
      <c r="AT8" s="8" t="s">
        <v>3639</v>
      </c>
      <c r="AU8" s="8" t="s">
        <v>2568</v>
      </c>
      <c r="AV8" s="8" t="s">
        <v>3144</v>
      </c>
      <c r="AW8" s="8" t="s">
        <v>3233</v>
      </c>
      <c r="AX8" s="8"/>
      <c r="AY8" s="8"/>
      <c r="AZ8" s="3" t="s">
        <v>2416</v>
      </c>
      <c r="BA8" s="44">
        <v>43393</v>
      </c>
      <c r="BB8" s="8" t="s">
        <v>3144</v>
      </c>
      <c r="BC8" s="3" t="s">
        <v>2417</v>
      </c>
      <c r="BD8" s="3"/>
      <c r="BE8" s="8" t="s">
        <v>5680</v>
      </c>
      <c r="BF8" s="3" t="s">
        <v>32</v>
      </c>
      <c r="BG8" s="8" t="s">
        <v>5681</v>
      </c>
      <c r="BH8" s="13" t="s">
        <v>5682</v>
      </c>
      <c r="BI8" s="133" t="s">
        <v>32</v>
      </c>
      <c r="BJ8" s="3" t="s">
        <v>21</v>
      </c>
      <c r="BK8" s="3"/>
      <c r="BL8" s="3"/>
      <c r="BM8" s="3" t="s">
        <v>21</v>
      </c>
      <c r="BN8" s="3"/>
      <c r="BO8" s="3"/>
      <c r="BP8" s="3" t="s">
        <v>5530</v>
      </c>
      <c r="BQ8" s="8" t="s">
        <v>5686</v>
      </c>
      <c r="BR8" s="3" t="s">
        <v>4470</v>
      </c>
      <c r="BS8" s="26" t="s">
        <v>3748</v>
      </c>
      <c r="BT8" s="131" t="s">
        <v>3233</v>
      </c>
      <c r="BU8" s="26"/>
      <c r="BV8" s="164"/>
      <c r="BW8" s="169"/>
      <c r="BX8" s="169"/>
      <c r="BY8" s="26"/>
    </row>
    <row r="9" spans="1:96" ht="117.6" customHeight="1" x14ac:dyDescent="0.25">
      <c r="A9" s="13" t="s">
        <v>907</v>
      </c>
      <c r="B9" s="2" t="s">
        <v>377</v>
      </c>
      <c r="C9" s="10" t="s">
        <v>938</v>
      </c>
      <c r="D9" s="10"/>
      <c r="E9" s="10" t="s">
        <v>938</v>
      </c>
      <c r="F9" s="3" t="s">
        <v>52</v>
      </c>
      <c r="G9" s="3" t="s">
        <v>1015</v>
      </c>
      <c r="H9" s="3" t="s">
        <v>378</v>
      </c>
      <c r="I9" s="3" t="s">
        <v>2601</v>
      </c>
      <c r="J9" s="3" t="s">
        <v>2601</v>
      </c>
      <c r="K9" s="4" t="s">
        <v>1236</v>
      </c>
      <c r="L9" s="5" t="s">
        <v>379</v>
      </c>
      <c r="M9" s="4" t="s">
        <v>1130</v>
      </c>
      <c r="N9" s="4" t="s">
        <v>2652</v>
      </c>
      <c r="O9" s="10" t="s">
        <v>2505</v>
      </c>
      <c r="P9" s="10" t="s">
        <v>998</v>
      </c>
      <c r="Q9" s="4" t="s">
        <v>1237</v>
      </c>
      <c r="R9" s="6"/>
      <c r="S9" s="4" t="s">
        <v>1238</v>
      </c>
      <c r="T9" s="4" t="s">
        <v>21</v>
      </c>
      <c r="U9" s="10" t="s">
        <v>2989</v>
      </c>
      <c r="V9" s="6"/>
      <c r="W9" s="7" t="s">
        <v>214</v>
      </c>
      <c r="X9" s="10" t="s">
        <v>33</v>
      </c>
      <c r="Y9" s="7" t="s">
        <v>214</v>
      </c>
      <c r="Z9" s="3" t="s">
        <v>24</v>
      </c>
      <c r="AA9" s="7" t="s">
        <v>214</v>
      </c>
      <c r="AB9" s="3" t="s">
        <v>2475</v>
      </c>
      <c r="AC9" s="3" t="s">
        <v>3148</v>
      </c>
      <c r="AD9" s="3" t="s">
        <v>21</v>
      </c>
      <c r="AE9" s="6"/>
      <c r="AF9" s="7" t="s">
        <v>380</v>
      </c>
      <c r="AG9" s="7" t="s">
        <v>938</v>
      </c>
      <c r="AH9" s="3" t="s">
        <v>27</v>
      </c>
      <c r="AI9" s="3" t="s">
        <v>28</v>
      </c>
      <c r="AJ9" s="3" t="s">
        <v>3151</v>
      </c>
      <c r="AK9" s="8" t="s">
        <v>3707</v>
      </c>
      <c r="AL9" s="8" t="s">
        <v>3708</v>
      </c>
      <c r="AM9" s="8" t="s">
        <v>3709</v>
      </c>
      <c r="AN9" s="13" t="s">
        <v>3710</v>
      </c>
      <c r="AO9" s="10" t="s">
        <v>3233</v>
      </c>
      <c r="AP9" s="8" t="s">
        <v>3711</v>
      </c>
      <c r="AQ9" s="8" t="s">
        <v>3712</v>
      </c>
      <c r="AR9" s="10" t="s">
        <v>2472</v>
      </c>
      <c r="AS9" s="10"/>
      <c r="AT9" s="8" t="s">
        <v>3713</v>
      </c>
      <c r="AU9" s="8" t="s">
        <v>3714</v>
      </c>
      <c r="AV9" s="8" t="s">
        <v>3297</v>
      </c>
      <c r="AW9" s="3" t="s">
        <v>3233</v>
      </c>
      <c r="AX9" s="8" t="s">
        <v>3233</v>
      </c>
      <c r="AY9" s="8" t="s">
        <v>3233</v>
      </c>
      <c r="AZ9" s="8" t="s">
        <v>5541</v>
      </c>
      <c r="BA9" s="134" t="s">
        <v>5542</v>
      </c>
      <c r="BB9" s="8" t="s">
        <v>5543</v>
      </c>
      <c r="BC9" s="8" t="s">
        <v>2417</v>
      </c>
      <c r="BD9" s="8"/>
      <c r="BE9" s="8" t="s">
        <v>3715</v>
      </c>
      <c r="BF9" s="3" t="s">
        <v>3152</v>
      </c>
      <c r="BG9" s="8" t="s">
        <v>3716</v>
      </c>
      <c r="BH9" s="13" t="s">
        <v>3717</v>
      </c>
      <c r="BI9" s="10" t="s">
        <v>4700</v>
      </c>
      <c r="BJ9" s="3" t="s">
        <v>45</v>
      </c>
      <c r="BK9" s="8" t="s">
        <v>3679</v>
      </c>
      <c r="BL9" s="3" t="s">
        <v>3459</v>
      </c>
      <c r="BM9" s="3" t="s">
        <v>21</v>
      </c>
      <c r="BN9" s="3"/>
      <c r="BO9" s="3"/>
      <c r="BP9" s="3" t="s">
        <v>21</v>
      </c>
      <c r="BQ9" s="3"/>
      <c r="BR9" s="3"/>
      <c r="BS9" s="26" t="s">
        <v>5620</v>
      </c>
      <c r="BT9" s="131" t="s">
        <v>3233</v>
      </c>
      <c r="BU9" s="170" t="s">
        <v>938</v>
      </c>
      <c r="BV9" s="171"/>
      <c r="BW9" s="172" t="s">
        <v>5744</v>
      </c>
      <c r="BX9" s="173" t="s">
        <v>5716</v>
      </c>
      <c r="BY9" s="26"/>
      <c r="BZ9" s="174">
        <v>5</v>
      </c>
    </row>
    <row r="10" spans="1:96" ht="80.45" customHeight="1" x14ac:dyDescent="0.25">
      <c r="A10" s="13" t="s">
        <v>908</v>
      </c>
      <c r="B10" s="2" t="s">
        <v>75</v>
      </c>
      <c r="C10" s="10" t="s">
        <v>938</v>
      </c>
      <c r="D10" s="10"/>
      <c r="E10" s="10" t="s">
        <v>938</v>
      </c>
      <c r="F10" s="3" t="s">
        <v>19</v>
      </c>
      <c r="G10" s="3" t="s">
        <v>1018</v>
      </c>
      <c r="H10" s="3" t="s">
        <v>76</v>
      </c>
      <c r="I10" s="3" t="s">
        <v>2601</v>
      </c>
      <c r="J10" s="3" t="s">
        <v>2601</v>
      </c>
      <c r="K10" s="4" t="s">
        <v>1306</v>
      </c>
      <c r="L10" s="12" t="s">
        <v>1307</v>
      </c>
      <c r="M10" s="4" t="s">
        <v>1130</v>
      </c>
      <c r="N10" s="4" t="s">
        <v>2652</v>
      </c>
      <c r="O10" s="10" t="s">
        <v>2505</v>
      </c>
      <c r="P10" s="10" t="s">
        <v>2757</v>
      </c>
      <c r="Q10" s="4" t="s">
        <v>1308</v>
      </c>
      <c r="R10" s="6"/>
      <c r="S10" s="4" t="s">
        <v>1309</v>
      </c>
      <c r="T10" s="19" t="s">
        <v>1310</v>
      </c>
      <c r="U10" s="10" t="s">
        <v>2992</v>
      </c>
      <c r="V10" s="6"/>
      <c r="W10" s="7" t="s">
        <v>72</v>
      </c>
      <c r="X10" s="3" t="s">
        <v>33</v>
      </c>
      <c r="Y10" s="7" t="s">
        <v>72</v>
      </c>
      <c r="Z10" s="3" t="s">
        <v>24</v>
      </c>
      <c r="AA10" s="7" t="s">
        <v>72</v>
      </c>
      <c r="AB10" s="3" t="s">
        <v>2475</v>
      </c>
      <c r="AC10" s="3" t="s">
        <v>3148</v>
      </c>
      <c r="AD10" s="7" t="s">
        <v>77</v>
      </c>
      <c r="AE10" s="6"/>
      <c r="AF10" s="3" t="s">
        <v>21</v>
      </c>
      <c r="AG10" s="3"/>
      <c r="AH10" s="3" t="s">
        <v>27</v>
      </c>
      <c r="AI10" s="3" t="s">
        <v>28</v>
      </c>
      <c r="AJ10" s="3" t="s">
        <v>4700</v>
      </c>
      <c r="AK10" s="3" t="s">
        <v>68</v>
      </c>
      <c r="AL10" s="8" t="s">
        <v>3656</v>
      </c>
      <c r="AM10" s="8" t="s">
        <v>3657</v>
      </c>
      <c r="AN10" s="13" t="s">
        <v>3658</v>
      </c>
      <c r="AO10" s="140" t="s">
        <v>3659</v>
      </c>
      <c r="AP10" s="8" t="s">
        <v>3503</v>
      </c>
      <c r="AQ10" s="8" t="s">
        <v>3557</v>
      </c>
      <c r="AR10" s="10" t="s">
        <v>2472</v>
      </c>
      <c r="AS10" s="10"/>
      <c r="AT10" s="8" t="s">
        <v>5795</v>
      </c>
      <c r="AU10" s="8" t="s">
        <v>2568</v>
      </c>
      <c r="AV10" s="8" t="s">
        <v>3144</v>
      </c>
      <c r="AW10" s="8" t="s">
        <v>3233</v>
      </c>
      <c r="AX10" s="8"/>
      <c r="AY10" s="8" t="s">
        <v>3233</v>
      </c>
      <c r="AZ10" s="3" t="s">
        <v>2416</v>
      </c>
      <c r="BA10" s="44">
        <v>43454</v>
      </c>
      <c r="BB10" s="8" t="s">
        <v>3144</v>
      </c>
      <c r="BC10" s="3" t="s">
        <v>2417</v>
      </c>
      <c r="BD10" s="3"/>
      <c r="BE10" s="8" t="s">
        <v>3660</v>
      </c>
      <c r="BF10" s="3" t="s">
        <v>32</v>
      </c>
      <c r="BG10" s="8" t="s">
        <v>3661</v>
      </c>
      <c r="BH10" s="13" t="s">
        <v>3662</v>
      </c>
      <c r="BI10" s="28" t="s">
        <v>2367</v>
      </c>
      <c r="BJ10" s="3" t="s">
        <v>21</v>
      </c>
      <c r="BK10" s="3"/>
      <c r="BL10" s="3"/>
      <c r="BM10" s="3" t="s">
        <v>21</v>
      </c>
      <c r="BN10" s="3"/>
      <c r="BO10" s="3"/>
      <c r="BP10" s="3" t="s">
        <v>3604</v>
      </c>
      <c r="BQ10" s="8" t="s">
        <v>3605</v>
      </c>
      <c r="BR10" s="3" t="s">
        <v>3663</v>
      </c>
      <c r="BS10" s="26" t="s">
        <v>3664</v>
      </c>
      <c r="BT10" s="131" t="s">
        <v>3233</v>
      </c>
      <c r="BU10" s="26"/>
      <c r="BV10" s="164"/>
      <c r="BW10" s="169"/>
      <c r="BX10" s="169"/>
      <c r="BY10" s="26"/>
    </row>
    <row r="11" spans="1:96" ht="67.150000000000006" customHeight="1" x14ac:dyDescent="0.25">
      <c r="A11" s="13" t="s">
        <v>909</v>
      </c>
      <c r="B11" s="2" t="s">
        <v>411</v>
      </c>
      <c r="C11" s="10" t="s">
        <v>938</v>
      </c>
      <c r="D11" s="10"/>
      <c r="E11" s="10" t="s">
        <v>938</v>
      </c>
      <c r="F11" s="3" t="s">
        <v>19</v>
      </c>
      <c r="G11" s="3" t="s">
        <v>984</v>
      </c>
      <c r="H11" s="3" t="s">
        <v>412</v>
      </c>
      <c r="I11" s="3" t="s">
        <v>2601</v>
      </c>
      <c r="J11" s="3" t="s">
        <v>2601</v>
      </c>
      <c r="K11" s="9" t="s">
        <v>2527</v>
      </c>
      <c r="L11" s="12" t="s">
        <v>2528</v>
      </c>
      <c r="M11" s="4" t="s">
        <v>1260</v>
      </c>
      <c r="N11" s="4" t="s">
        <v>2652</v>
      </c>
      <c r="O11" s="10" t="s">
        <v>2505</v>
      </c>
      <c r="P11" s="10" t="s">
        <v>2760</v>
      </c>
      <c r="Q11" s="4" t="s">
        <v>1672</v>
      </c>
      <c r="R11" s="6"/>
      <c r="S11" s="4" t="s">
        <v>1673</v>
      </c>
      <c r="T11" s="4" t="s">
        <v>1674</v>
      </c>
      <c r="U11" s="10" t="s">
        <v>2995</v>
      </c>
      <c r="V11" s="6"/>
      <c r="W11" s="7" t="s">
        <v>41</v>
      </c>
      <c r="X11" s="3" t="s">
        <v>33</v>
      </c>
      <c r="Y11" s="7" t="s">
        <v>41</v>
      </c>
      <c r="Z11" s="3" t="s">
        <v>24</v>
      </c>
      <c r="AA11" s="7" t="s">
        <v>41</v>
      </c>
      <c r="AB11" s="3" t="s">
        <v>2475</v>
      </c>
      <c r="AC11" s="3" t="s">
        <v>3148</v>
      </c>
      <c r="AD11" s="3" t="s">
        <v>21</v>
      </c>
      <c r="AE11" s="6"/>
      <c r="AF11" s="3" t="s">
        <v>21</v>
      </c>
      <c r="AG11" s="3"/>
      <c r="AH11" s="3" t="s">
        <v>27</v>
      </c>
      <c r="AI11" s="3" t="s">
        <v>28</v>
      </c>
      <c r="AJ11" s="3" t="s">
        <v>3151</v>
      </c>
      <c r="AK11" s="8" t="s">
        <v>3139</v>
      </c>
      <c r="AL11" s="8" t="s">
        <v>3762</v>
      </c>
      <c r="AM11" s="8" t="s">
        <v>3665</v>
      </c>
      <c r="AN11" s="13" t="s">
        <v>3763</v>
      </c>
      <c r="AO11" s="10" t="s">
        <v>3233</v>
      </c>
      <c r="AP11" s="8" t="s">
        <v>3324</v>
      </c>
      <c r="AQ11" s="8" t="s">
        <v>3764</v>
      </c>
      <c r="AR11" s="10" t="s">
        <v>2472</v>
      </c>
      <c r="AS11" s="10"/>
      <c r="AT11" s="8" t="s">
        <v>3639</v>
      </c>
      <c r="AU11" s="8" t="s">
        <v>2568</v>
      </c>
      <c r="AV11" s="8" t="s">
        <v>3144</v>
      </c>
      <c r="AW11" s="8" t="s">
        <v>3233</v>
      </c>
      <c r="AX11" s="8"/>
      <c r="AY11" s="8"/>
      <c r="AZ11" s="3" t="s">
        <v>1080</v>
      </c>
      <c r="BA11" s="44">
        <v>37914</v>
      </c>
      <c r="BB11" s="44" t="s">
        <v>3765</v>
      </c>
      <c r="BC11" s="3" t="s">
        <v>1080</v>
      </c>
      <c r="BD11" s="3"/>
      <c r="BE11" s="3" t="s">
        <v>963</v>
      </c>
      <c r="BF11" s="3" t="s">
        <v>937</v>
      </c>
      <c r="BG11" s="8" t="s">
        <v>3228</v>
      </c>
      <c r="BH11" s="10" t="s">
        <v>3745</v>
      </c>
      <c r="BI11" s="133" t="s">
        <v>963</v>
      </c>
      <c r="BJ11" s="3" t="s">
        <v>97</v>
      </c>
      <c r="BK11" s="8" t="s">
        <v>3750</v>
      </c>
      <c r="BL11" s="3" t="s">
        <v>3494</v>
      </c>
      <c r="BM11" s="3" t="s">
        <v>21</v>
      </c>
      <c r="BN11" s="3"/>
      <c r="BO11" s="3"/>
      <c r="BP11" s="3" t="s">
        <v>21</v>
      </c>
      <c r="BQ11" s="3"/>
      <c r="BR11" s="3"/>
      <c r="BS11" s="26" t="s">
        <v>3766</v>
      </c>
      <c r="BT11" s="131" t="s">
        <v>3233</v>
      </c>
      <c r="BU11" s="26"/>
      <c r="BV11" s="164"/>
      <c r="BW11" s="169"/>
      <c r="BX11" s="169"/>
      <c r="BY11" s="26"/>
    </row>
    <row r="12" spans="1:96" ht="70.150000000000006" customHeight="1" x14ac:dyDescent="0.25">
      <c r="A12" s="13" t="s">
        <v>910</v>
      </c>
      <c r="B12" s="2" t="s">
        <v>575</v>
      </c>
      <c r="C12" s="10" t="s">
        <v>938</v>
      </c>
      <c r="D12" s="10"/>
      <c r="E12" s="10" t="s">
        <v>938</v>
      </c>
      <c r="F12" s="3" t="s">
        <v>19</v>
      </c>
      <c r="G12" s="3" t="s">
        <v>979</v>
      </c>
      <c r="H12" s="3" t="s">
        <v>576</v>
      </c>
      <c r="I12" s="3" t="s">
        <v>2601</v>
      </c>
      <c r="J12" s="3" t="s">
        <v>2601</v>
      </c>
      <c r="K12" s="4" t="s">
        <v>1694</v>
      </c>
      <c r="L12" s="5" t="s">
        <v>1695</v>
      </c>
      <c r="M12" s="4" t="s">
        <v>1130</v>
      </c>
      <c r="N12" s="4" t="s">
        <v>2652</v>
      </c>
      <c r="O12" s="10" t="s">
        <v>2655</v>
      </c>
      <c r="P12" s="10" t="s">
        <v>2762</v>
      </c>
      <c r="Q12" s="4" t="s">
        <v>1696</v>
      </c>
      <c r="R12" s="6"/>
      <c r="S12" s="4" t="s">
        <v>1697</v>
      </c>
      <c r="T12" s="4" t="s">
        <v>21</v>
      </c>
      <c r="U12" s="10" t="s">
        <v>2996</v>
      </c>
      <c r="V12" s="6"/>
      <c r="W12" s="7" t="s">
        <v>124</v>
      </c>
      <c r="X12" s="3" t="s">
        <v>33</v>
      </c>
      <c r="Y12" s="7" t="s">
        <v>124</v>
      </c>
      <c r="Z12" s="3" t="s">
        <v>86</v>
      </c>
      <c r="AA12" s="7" t="s">
        <v>124</v>
      </c>
      <c r="AB12" s="3" t="s">
        <v>2475</v>
      </c>
      <c r="AC12" s="3" t="s">
        <v>3148</v>
      </c>
      <c r="AD12" s="3" t="s">
        <v>21</v>
      </c>
      <c r="AE12" s="6"/>
      <c r="AF12" s="3" t="s">
        <v>21</v>
      </c>
      <c r="AG12" s="3"/>
      <c r="AH12" s="3" t="s">
        <v>27</v>
      </c>
      <c r="AI12" s="3" t="s">
        <v>28</v>
      </c>
      <c r="AJ12" s="3" t="s">
        <v>3151</v>
      </c>
      <c r="AK12" s="8" t="s">
        <v>3139</v>
      </c>
      <c r="AL12" s="8" t="s">
        <v>3646</v>
      </c>
      <c r="AM12" s="8" t="s">
        <v>3674</v>
      </c>
      <c r="AN12" s="13" t="s">
        <v>3684</v>
      </c>
      <c r="AO12" s="10" t="s">
        <v>3233</v>
      </c>
      <c r="AP12" s="8" t="s">
        <v>2494</v>
      </c>
      <c r="AQ12" s="8" t="s">
        <v>3553</v>
      </c>
      <c r="AR12" s="10" t="s">
        <v>2472</v>
      </c>
      <c r="AS12" s="10"/>
      <c r="AT12" s="8" t="s">
        <v>3639</v>
      </c>
      <c r="AU12" s="8" t="s">
        <v>2568</v>
      </c>
      <c r="AV12" s="8" t="s">
        <v>3144</v>
      </c>
      <c r="AW12" s="8" t="s">
        <v>3233</v>
      </c>
      <c r="AX12" s="8"/>
      <c r="AY12" s="8"/>
      <c r="AZ12" s="3" t="s">
        <v>2416</v>
      </c>
      <c r="BA12" s="44">
        <v>43454</v>
      </c>
      <c r="BB12" s="8" t="s">
        <v>3144</v>
      </c>
      <c r="BC12" s="3" t="s">
        <v>2417</v>
      </c>
      <c r="BD12" s="3"/>
      <c r="BE12" s="3" t="s">
        <v>32</v>
      </c>
      <c r="BF12" s="3" t="s">
        <v>32</v>
      </c>
      <c r="BG12" s="3" t="s">
        <v>763</v>
      </c>
      <c r="BH12" s="10" t="s">
        <v>3676</v>
      </c>
      <c r="BI12" s="133" t="s">
        <v>32</v>
      </c>
      <c r="BJ12" s="3" t="s">
        <v>21</v>
      </c>
      <c r="BK12" s="3"/>
      <c r="BL12" s="3"/>
      <c r="BM12" s="3" t="s">
        <v>21</v>
      </c>
      <c r="BN12" s="3"/>
      <c r="BO12" s="3"/>
      <c r="BP12" s="3" t="s">
        <v>21</v>
      </c>
      <c r="BQ12" s="3"/>
      <c r="BR12" s="3"/>
      <c r="BS12" s="26" t="s">
        <v>3685</v>
      </c>
      <c r="BT12" s="131" t="s">
        <v>3233</v>
      </c>
      <c r="BU12" s="170" t="s">
        <v>938</v>
      </c>
      <c r="BV12" s="171"/>
      <c r="BW12" s="173" t="s">
        <v>5757</v>
      </c>
      <c r="BX12" s="173" t="s">
        <v>5704</v>
      </c>
      <c r="BY12" s="26"/>
      <c r="BZ12" s="174">
        <v>4</v>
      </c>
    </row>
    <row r="13" spans="1:96" ht="56.45" customHeight="1" x14ac:dyDescent="0.25">
      <c r="A13" s="13" t="s">
        <v>911</v>
      </c>
      <c r="B13" s="2" t="s">
        <v>595</v>
      </c>
      <c r="C13" s="10" t="s">
        <v>938</v>
      </c>
      <c r="D13" s="10"/>
      <c r="E13" s="10" t="s">
        <v>938</v>
      </c>
      <c r="F13" s="3" t="s">
        <v>19</v>
      </c>
      <c r="G13" s="3" t="s">
        <v>1028</v>
      </c>
      <c r="H13" s="3" t="s">
        <v>596</v>
      </c>
      <c r="I13" s="3" t="s">
        <v>2601</v>
      </c>
      <c r="J13" s="3" t="s">
        <v>2601</v>
      </c>
      <c r="K13" s="9" t="s">
        <v>2529</v>
      </c>
      <c r="L13" s="12" t="s">
        <v>296</v>
      </c>
      <c r="M13" s="4" t="s">
        <v>1116</v>
      </c>
      <c r="N13" s="4" t="s">
        <v>2652</v>
      </c>
      <c r="O13" s="10" t="s">
        <v>2505</v>
      </c>
      <c r="P13" s="10" t="s">
        <v>2764</v>
      </c>
      <c r="Q13" s="4" t="s">
        <v>1715</v>
      </c>
      <c r="R13" s="6"/>
      <c r="S13" s="4" t="s">
        <v>1716</v>
      </c>
      <c r="T13" s="4" t="s">
        <v>21</v>
      </c>
      <c r="U13" s="10" t="s">
        <v>2998</v>
      </c>
      <c r="V13" s="6"/>
      <c r="W13" s="7" t="s">
        <v>132</v>
      </c>
      <c r="X13" s="3" t="s">
        <v>33</v>
      </c>
      <c r="Y13" s="7" t="s">
        <v>132</v>
      </c>
      <c r="Z13" s="3" t="s">
        <v>86</v>
      </c>
      <c r="AA13" s="7" t="s">
        <v>597</v>
      </c>
      <c r="AB13" s="3" t="s">
        <v>2475</v>
      </c>
      <c r="AC13" s="3" t="s">
        <v>3148</v>
      </c>
      <c r="AD13" s="3" t="s">
        <v>21</v>
      </c>
      <c r="AE13" s="6"/>
      <c r="AF13" s="3" t="s">
        <v>21</v>
      </c>
      <c r="AG13" s="3"/>
      <c r="AH13" s="3" t="s">
        <v>27</v>
      </c>
      <c r="AI13" s="3" t="s">
        <v>28</v>
      </c>
      <c r="AJ13" s="3" t="s">
        <v>4700</v>
      </c>
      <c r="AK13" s="3" t="s">
        <v>68</v>
      </c>
      <c r="AL13" s="3" t="s">
        <v>383</v>
      </c>
      <c r="AM13" s="3" t="s">
        <v>3647</v>
      </c>
      <c r="AN13" s="13" t="s">
        <v>295</v>
      </c>
      <c r="AO13" s="10" t="s">
        <v>3233</v>
      </c>
      <c r="AP13" s="8" t="s">
        <v>3778</v>
      </c>
      <c r="AQ13" s="8" t="s">
        <v>3779</v>
      </c>
      <c r="AR13" s="13" t="s">
        <v>3780</v>
      </c>
      <c r="AS13" s="13"/>
      <c r="AT13" s="8" t="s">
        <v>3639</v>
      </c>
      <c r="AU13" s="8" t="s">
        <v>2568</v>
      </c>
      <c r="AV13" s="8" t="s">
        <v>3144</v>
      </c>
      <c r="AW13" s="8" t="s">
        <v>3233</v>
      </c>
      <c r="AX13" s="8"/>
      <c r="AY13" s="8"/>
      <c r="AZ13" s="3" t="s">
        <v>2416</v>
      </c>
      <c r="BA13" s="44">
        <v>43454</v>
      </c>
      <c r="BB13" s="8" t="s">
        <v>3144</v>
      </c>
      <c r="BC13" s="3" t="s">
        <v>2417</v>
      </c>
      <c r="BD13" s="3"/>
      <c r="BE13" s="3" t="s">
        <v>963</v>
      </c>
      <c r="BF13" s="3" t="s">
        <v>937</v>
      </c>
      <c r="BG13" s="3" t="s">
        <v>3195</v>
      </c>
      <c r="BH13" s="8" t="s">
        <v>3144</v>
      </c>
      <c r="BI13" s="3" t="s">
        <v>963</v>
      </c>
      <c r="BJ13" s="3" t="s">
        <v>21</v>
      </c>
      <c r="BK13" s="3"/>
      <c r="BL13" s="3"/>
      <c r="BM13" s="3" t="s">
        <v>21</v>
      </c>
      <c r="BN13" s="3"/>
      <c r="BO13" s="3"/>
      <c r="BP13" s="3" t="s">
        <v>21</v>
      </c>
      <c r="BQ13" s="3"/>
      <c r="BR13" s="3"/>
      <c r="BS13" s="26"/>
      <c r="BT13" s="131" t="s">
        <v>3233</v>
      </c>
      <c r="BU13" s="26"/>
      <c r="BV13" s="164"/>
      <c r="BW13" s="169"/>
      <c r="BX13" s="169"/>
      <c r="BY13" s="26"/>
    </row>
    <row r="14" spans="1:96" ht="54" customHeight="1" x14ac:dyDescent="0.25">
      <c r="A14" s="13" t="s">
        <v>912</v>
      </c>
      <c r="B14" s="2" t="s">
        <v>538</v>
      </c>
      <c r="C14" s="10" t="s">
        <v>938</v>
      </c>
      <c r="D14" s="10"/>
      <c r="E14" s="10" t="s">
        <v>938</v>
      </c>
      <c r="F14" s="3" t="s">
        <v>19</v>
      </c>
      <c r="G14" s="3" t="s">
        <v>995</v>
      </c>
      <c r="H14" s="3" t="s">
        <v>390</v>
      </c>
      <c r="I14" s="3" t="s">
        <v>2601</v>
      </c>
      <c r="J14" s="3" t="s">
        <v>2601</v>
      </c>
      <c r="K14" s="4" t="s">
        <v>1861</v>
      </c>
      <c r="L14" s="5" t="s">
        <v>1862</v>
      </c>
      <c r="M14" s="4" t="s">
        <v>1130</v>
      </c>
      <c r="N14" s="4" t="s">
        <v>2652</v>
      </c>
      <c r="O14" s="10" t="s">
        <v>2654</v>
      </c>
      <c r="P14" s="10" t="s">
        <v>2765</v>
      </c>
      <c r="Q14" s="4" t="s">
        <v>1863</v>
      </c>
      <c r="R14" s="6"/>
      <c r="S14" s="4" t="s">
        <v>1864</v>
      </c>
      <c r="T14" s="4" t="s">
        <v>1865</v>
      </c>
      <c r="U14" s="10" t="s">
        <v>2999</v>
      </c>
      <c r="V14" s="6"/>
      <c r="W14" s="7" t="s">
        <v>124</v>
      </c>
      <c r="X14" s="3" t="s">
        <v>33</v>
      </c>
      <c r="Y14" s="7" t="s">
        <v>124</v>
      </c>
      <c r="Z14" s="3" t="s">
        <v>86</v>
      </c>
      <c r="AA14" s="7" t="s">
        <v>124</v>
      </c>
      <c r="AB14" s="3" t="s">
        <v>2475</v>
      </c>
      <c r="AC14" s="3" t="s">
        <v>3148</v>
      </c>
      <c r="AD14" s="3" t="s">
        <v>21</v>
      </c>
      <c r="AE14" s="6"/>
      <c r="AF14" s="3" t="s">
        <v>21</v>
      </c>
      <c r="AG14" s="3"/>
      <c r="AH14" s="3" t="s">
        <v>27</v>
      </c>
      <c r="AI14" s="3" t="s">
        <v>28</v>
      </c>
      <c r="AJ14" s="3" t="s">
        <v>4700</v>
      </c>
      <c r="AK14" s="3" t="s">
        <v>68</v>
      </c>
      <c r="AL14" s="3" t="s">
        <v>383</v>
      </c>
      <c r="AM14" s="3" t="s">
        <v>3647</v>
      </c>
      <c r="AN14" s="13" t="s">
        <v>3686</v>
      </c>
      <c r="AO14" s="10" t="s">
        <v>3233</v>
      </c>
      <c r="AP14" s="8" t="s">
        <v>2483</v>
      </c>
      <c r="AQ14" s="8" t="s">
        <v>3686</v>
      </c>
      <c r="AR14" s="10" t="s">
        <v>2472</v>
      </c>
      <c r="AS14" s="10"/>
      <c r="AT14" s="8" t="s">
        <v>3639</v>
      </c>
      <c r="AU14" s="8" t="s">
        <v>2568</v>
      </c>
      <c r="AV14" s="8" t="s">
        <v>3144</v>
      </c>
      <c r="AW14" s="8" t="s">
        <v>3233</v>
      </c>
      <c r="AX14" s="8"/>
      <c r="AY14" s="8"/>
      <c r="AZ14" s="3" t="s">
        <v>2416</v>
      </c>
      <c r="BA14" s="44">
        <v>43454</v>
      </c>
      <c r="BB14" s="8" t="s">
        <v>3144</v>
      </c>
      <c r="BC14" s="3" t="s">
        <v>2417</v>
      </c>
      <c r="BD14" s="3"/>
      <c r="BE14" s="3" t="s">
        <v>963</v>
      </c>
      <c r="BF14" s="3" t="s">
        <v>937</v>
      </c>
      <c r="BG14" s="3" t="s">
        <v>3205</v>
      </c>
      <c r="BH14" s="10" t="s">
        <v>3687</v>
      </c>
      <c r="BI14" s="133" t="s">
        <v>963</v>
      </c>
      <c r="BJ14" s="3" t="s">
        <v>21</v>
      </c>
      <c r="BK14" s="3"/>
      <c r="BL14" s="3"/>
      <c r="BM14" s="3" t="s">
        <v>21</v>
      </c>
      <c r="BN14" s="3"/>
      <c r="BO14" s="3"/>
      <c r="BP14" s="3" t="s">
        <v>21</v>
      </c>
      <c r="BQ14" s="3"/>
      <c r="BR14" s="3"/>
      <c r="BS14" s="26" t="s">
        <v>3309</v>
      </c>
      <c r="BT14" s="131" t="s">
        <v>3233</v>
      </c>
      <c r="BU14" s="26"/>
      <c r="BV14" s="164"/>
      <c r="BW14" s="169"/>
      <c r="BX14" s="169"/>
      <c r="BY14" s="26"/>
    </row>
    <row r="15" spans="1:96" ht="55.15" customHeight="1" x14ac:dyDescent="0.25">
      <c r="A15" s="13" t="s">
        <v>913</v>
      </c>
      <c r="B15" s="2" t="s">
        <v>405</v>
      </c>
      <c r="C15" s="10" t="s">
        <v>938</v>
      </c>
      <c r="D15" s="10"/>
      <c r="E15" s="10" t="s">
        <v>938</v>
      </c>
      <c r="F15" s="3" t="s">
        <v>52</v>
      </c>
      <c r="G15" s="3" t="s">
        <v>993</v>
      </c>
      <c r="H15" s="3" t="s">
        <v>406</v>
      </c>
      <c r="I15" s="3" t="s">
        <v>2601</v>
      </c>
      <c r="J15" s="3" t="s">
        <v>2601</v>
      </c>
      <c r="K15" s="4" t="s">
        <v>2043</v>
      </c>
      <c r="L15" s="5" t="s">
        <v>2044</v>
      </c>
      <c r="M15" s="4" t="s">
        <v>1130</v>
      </c>
      <c r="N15" s="4" t="s">
        <v>2652</v>
      </c>
      <c r="O15" s="10" t="s">
        <v>2505</v>
      </c>
      <c r="P15" s="10" t="s">
        <v>993</v>
      </c>
      <c r="Q15" s="4" t="s">
        <v>2045</v>
      </c>
      <c r="R15" s="6"/>
      <c r="S15" s="4" t="s">
        <v>2046</v>
      </c>
      <c r="T15" s="4" t="s">
        <v>2047</v>
      </c>
      <c r="U15" s="10" t="s">
        <v>3000</v>
      </c>
      <c r="V15" s="6"/>
      <c r="W15" s="7" t="s">
        <v>215</v>
      </c>
      <c r="X15" s="3" t="s">
        <v>33</v>
      </c>
      <c r="Y15" s="7" t="s">
        <v>407</v>
      </c>
      <c r="Z15" s="3" t="s">
        <v>24</v>
      </c>
      <c r="AA15" s="7" t="s">
        <v>215</v>
      </c>
      <c r="AB15" s="3" t="s">
        <v>2475</v>
      </c>
      <c r="AC15" s="3" t="s">
        <v>3148</v>
      </c>
      <c r="AD15" s="3" t="s">
        <v>21</v>
      </c>
      <c r="AE15" s="6"/>
      <c r="AF15" s="3" t="s">
        <v>21</v>
      </c>
      <c r="AG15" s="3"/>
      <c r="AH15" s="3" t="s">
        <v>27</v>
      </c>
      <c r="AI15" s="3" t="s">
        <v>28</v>
      </c>
      <c r="AJ15" s="3" t="s">
        <v>4700</v>
      </c>
      <c r="AK15" s="3" t="s">
        <v>68</v>
      </c>
      <c r="AL15" s="3" t="s">
        <v>408</v>
      </c>
      <c r="AM15" s="3" t="s">
        <v>3647</v>
      </c>
      <c r="AN15" s="13" t="s">
        <v>3495</v>
      </c>
      <c r="AO15" s="10"/>
      <c r="AP15" s="8" t="s">
        <v>2483</v>
      </c>
      <c r="AQ15" s="8" t="s">
        <v>3495</v>
      </c>
      <c r="AR15" s="10" t="s">
        <v>2472</v>
      </c>
      <c r="AS15" s="10"/>
      <c r="AT15" s="8" t="s">
        <v>3639</v>
      </c>
      <c r="AU15" s="8" t="s">
        <v>2568</v>
      </c>
      <c r="AV15" s="8" t="s">
        <v>3144</v>
      </c>
      <c r="AW15" s="8" t="s">
        <v>3233</v>
      </c>
      <c r="AX15" s="8"/>
      <c r="AY15" s="8"/>
      <c r="AZ15" s="3" t="s">
        <v>2416</v>
      </c>
      <c r="BA15" s="134" t="s">
        <v>3174</v>
      </c>
      <c r="BB15" s="8" t="s">
        <v>3144</v>
      </c>
      <c r="BC15" s="3" t="s">
        <v>2417</v>
      </c>
      <c r="BD15" s="3"/>
      <c r="BE15" s="3" t="s">
        <v>963</v>
      </c>
      <c r="BF15" s="3" t="s">
        <v>937</v>
      </c>
      <c r="BG15" s="3" t="s">
        <v>3206</v>
      </c>
      <c r="BH15" s="10" t="s">
        <v>3672</v>
      </c>
      <c r="BI15" s="133" t="s">
        <v>963</v>
      </c>
      <c r="BJ15" s="3" t="s">
        <v>21</v>
      </c>
      <c r="BK15" s="3"/>
      <c r="BL15" s="3"/>
      <c r="BM15" s="3" t="s">
        <v>21</v>
      </c>
      <c r="BN15" s="3"/>
      <c r="BO15" s="3"/>
      <c r="BP15" s="3" t="s">
        <v>21</v>
      </c>
      <c r="BQ15" s="3"/>
      <c r="BR15" s="3"/>
      <c r="BS15" s="26" t="s">
        <v>3673</v>
      </c>
      <c r="BT15" s="131" t="s">
        <v>3233</v>
      </c>
      <c r="BU15" s="26"/>
      <c r="BV15" s="164"/>
      <c r="BW15" s="169"/>
      <c r="BX15" s="169"/>
      <c r="BY15" s="26"/>
    </row>
    <row r="16" spans="1:96" ht="67.900000000000006" customHeight="1" x14ac:dyDescent="0.25">
      <c r="A16" s="13" t="s">
        <v>914</v>
      </c>
      <c r="B16" s="2" t="s">
        <v>363</v>
      </c>
      <c r="C16" s="10" t="s">
        <v>938</v>
      </c>
      <c r="D16" s="10"/>
      <c r="E16" s="10" t="s">
        <v>938</v>
      </c>
      <c r="F16" s="3" t="s">
        <v>19</v>
      </c>
      <c r="G16" s="3" t="s">
        <v>979</v>
      </c>
      <c r="H16" s="3" t="s">
        <v>364</v>
      </c>
      <c r="I16" s="3" t="s">
        <v>2601</v>
      </c>
      <c r="J16" s="3" t="s">
        <v>2601</v>
      </c>
      <c r="K16" s="4" t="s">
        <v>2053</v>
      </c>
      <c r="L16" s="5" t="s">
        <v>2054</v>
      </c>
      <c r="M16" s="4" t="s">
        <v>1130</v>
      </c>
      <c r="N16" s="4" t="s">
        <v>2652</v>
      </c>
      <c r="O16" s="10" t="s">
        <v>2505</v>
      </c>
      <c r="P16" s="10" t="s">
        <v>2766</v>
      </c>
      <c r="Q16" s="4" t="s">
        <v>2055</v>
      </c>
      <c r="R16" s="6"/>
      <c r="S16" s="4" t="s">
        <v>2056</v>
      </c>
      <c r="T16" s="4" t="s">
        <v>2057</v>
      </c>
      <c r="U16" s="10" t="s">
        <v>3001</v>
      </c>
      <c r="V16" s="6"/>
      <c r="W16" s="7" t="s">
        <v>72</v>
      </c>
      <c r="X16" s="3" t="s">
        <v>33</v>
      </c>
      <c r="Y16" s="7" t="s">
        <v>72</v>
      </c>
      <c r="Z16" s="3" t="s">
        <v>24</v>
      </c>
      <c r="AA16" s="7" t="s">
        <v>72</v>
      </c>
      <c r="AB16" s="3" t="s">
        <v>2475</v>
      </c>
      <c r="AC16" s="3" t="s">
        <v>3148</v>
      </c>
      <c r="AD16" s="3" t="s">
        <v>21</v>
      </c>
      <c r="AE16" s="6"/>
      <c r="AF16" s="3" t="s">
        <v>21</v>
      </c>
      <c r="AG16" s="3"/>
      <c r="AH16" s="3" t="s">
        <v>27</v>
      </c>
      <c r="AI16" s="3" t="s">
        <v>28</v>
      </c>
      <c r="AJ16" s="3" t="s">
        <v>4700</v>
      </c>
      <c r="AK16" s="3" t="s">
        <v>68</v>
      </c>
      <c r="AL16" s="3" t="s">
        <v>78</v>
      </c>
      <c r="AM16" s="3" t="s">
        <v>3647</v>
      </c>
      <c r="AN16" s="13" t="s">
        <v>3557</v>
      </c>
      <c r="AO16" s="10" t="s">
        <v>3233</v>
      </c>
      <c r="AP16" s="8" t="s">
        <v>3503</v>
      </c>
      <c r="AQ16" s="8" t="s">
        <v>3557</v>
      </c>
      <c r="AR16" s="10" t="s">
        <v>2472</v>
      </c>
      <c r="AS16" s="10"/>
      <c r="AT16" s="8" t="s">
        <v>3639</v>
      </c>
      <c r="AU16" s="8" t="s">
        <v>2568</v>
      </c>
      <c r="AV16" s="8" t="s">
        <v>3144</v>
      </c>
      <c r="AW16" s="8" t="s">
        <v>3233</v>
      </c>
      <c r="AX16" s="8"/>
      <c r="AY16" s="8"/>
      <c r="AZ16" s="3" t="s">
        <v>2416</v>
      </c>
      <c r="BA16" s="134" t="s">
        <v>3174</v>
      </c>
      <c r="BB16" s="8" t="s">
        <v>3144</v>
      </c>
      <c r="BC16" s="3" t="s">
        <v>2417</v>
      </c>
      <c r="BD16" s="3"/>
      <c r="BE16" s="3" t="s">
        <v>963</v>
      </c>
      <c r="BF16" s="3" t="s">
        <v>937</v>
      </c>
      <c r="BG16" s="3" t="s">
        <v>3205</v>
      </c>
      <c r="BH16" s="10" t="s">
        <v>3749</v>
      </c>
      <c r="BI16" s="133" t="s">
        <v>963</v>
      </c>
      <c r="BJ16" s="3" t="s">
        <v>97</v>
      </c>
      <c r="BK16" s="8" t="s">
        <v>3750</v>
      </c>
      <c r="BL16" s="3" t="s">
        <v>3494</v>
      </c>
      <c r="BM16" s="3" t="s">
        <v>21</v>
      </c>
      <c r="BN16" s="3"/>
      <c r="BO16" s="3"/>
      <c r="BP16" s="3" t="s">
        <v>21</v>
      </c>
      <c r="BQ16" s="3"/>
      <c r="BR16" s="3"/>
      <c r="BS16" s="26" t="s">
        <v>3751</v>
      </c>
      <c r="BT16" s="131" t="s">
        <v>3233</v>
      </c>
      <c r="BU16" s="26"/>
      <c r="BV16" s="164"/>
      <c r="BW16" s="169"/>
      <c r="BX16" s="169"/>
      <c r="BY16" s="26"/>
    </row>
    <row r="17" spans="1:78" ht="63.6" customHeight="1" x14ac:dyDescent="0.25">
      <c r="A17" s="13" t="s">
        <v>915</v>
      </c>
      <c r="B17" s="2" t="s">
        <v>512</v>
      </c>
      <c r="C17" s="10" t="s">
        <v>938</v>
      </c>
      <c r="D17" s="10"/>
      <c r="E17" s="10" t="s">
        <v>938</v>
      </c>
      <c r="F17" s="3" t="s">
        <v>52</v>
      </c>
      <c r="G17" s="3" t="s">
        <v>1051</v>
      </c>
      <c r="H17" s="3" t="s">
        <v>513</v>
      </c>
      <c r="I17" s="3" t="s">
        <v>2601</v>
      </c>
      <c r="J17" s="3" t="s">
        <v>2601</v>
      </c>
      <c r="K17" s="9" t="s">
        <v>2530</v>
      </c>
      <c r="L17" s="12" t="s">
        <v>2166</v>
      </c>
      <c r="M17" s="4" t="s">
        <v>1116</v>
      </c>
      <c r="N17" s="4" t="s">
        <v>2652</v>
      </c>
      <c r="O17" s="10" t="s">
        <v>2505</v>
      </c>
      <c r="P17" s="10" t="s">
        <v>2767</v>
      </c>
      <c r="Q17" s="4" t="s">
        <v>2148</v>
      </c>
      <c r="R17" s="6"/>
      <c r="S17" s="4" t="s">
        <v>2149</v>
      </c>
      <c r="T17" s="4" t="s">
        <v>2150</v>
      </c>
      <c r="U17" s="10" t="s">
        <v>3003</v>
      </c>
      <c r="V17" s="6"/>
      <c r="W17" s="7" t="s">
        <v>514</v>
      </c>
      <c r="X17" s="3" t="s">
        <v>33</v>
      </c>
      <c r="Y17" s="7" t="s">
        <v>514</v>
      </c>
      <c r="Z17" s="3" t="s">
        <v>86</v>
      </c>
      <c r="AA17" s="7" t="s">
        <v>514</v>
      </c>
      <c r="AB17" s="3" t="s">
        <v>2475</v>
      </c>
      <c r="AC17" s="3" t="s">
        <v>3148</v>
      </c>
      <c r="AD17" s="3" t="s">
        <v>21</v>
      </c>
      <c r="AE17" s="6"/>
      <c r="AF17" s="3" t="s">
        <v>21</v>
      </c>
      <c r="AG17" s="3"/>
      <c r="AH17" s="3" t="s">
        <v>27</v>
      </c>
      <c r="AI17" s="3" t="s">
        <v>28</v>
      </c>
      <c r="AJ17" s="3" t="s">
        <v>3151</v>
      </c>
      <c r="AK17" s="8" t="s">
        <v>3139</v>
      </c>
      <c r="AL17" s="8" t="s">
        <v>3635</v>
      </c>
      <c r="AM17" s="8" t="s">
        <v>3665</v>
      </c>
      <c r="AN17" s="13" t="s">
        <v>3666</v>
      </c>
      <c r="AO17" s="10" t="s">
        <v>3233</v>
      </c>
      <c r="AP17" s="8" t="s">
        <v>2483</v>
      </c>
      <c r="AQ17" s="8" t="s">
        <v>3667</v>
      </c>
      <c r="AR17" s="10" t="s">
        <v>3668</v>
      </c>
      <c r="AS17" s="10"/>
      <c r="AT17" s="8" t="s">
        <v>3639</v>
      </c>
      <c r="AU17" s="8" t="s">
        <v>2568</v>
      </c>
      <c r="AV17" s="8" t="s">
        <v>3144</v>
      </c>
      <c r="AW17" s="8" t="s">
        <v>3233</v>
      </c>
      <c r="AX17" s="8"/>
      <c r="AY17" s="8"/>
      <c r="AZ17" s="3" t="s">
        <v>963</v>
      </c>
      <c r="BA17" s="44">
        <v>38965</v>
      </c>
      <c r="BB17" s="44" t="s">
        <v>3669</v>
      </c>
      <c r="BC17" s="3" t="s">
        <v>963</v>
      </c>
      <c r="BD17" s="3"/>
      <c r="BE17" s="3" t="s">
        <v>2367</v>
      </c>
      <c r="BF17" s="3" t="s">
        <v>32</v>
      </c>
      <c r="BG17" s="3" t="s">
        <v>3208</v>
      </c>
      <c r="BH17" s="10" t="s">
        <v>3670</v>
      </c>
      <c r="BI17" s="28" t="s">
        <v>2367</v>
      </c>
      <c r="BJ17" s="135"/>
      <c r="BK17" s="3"/>
      <c r="BL17" s="3"/>
      <c r="BM17" s="3" t="s">
        <v>21</v>
      </c>
      <c r="BN17" s="3"/>
      <c r="BO17" s="3"/>
      <c r="BP17" s="3" t="s">
        <v>21</v>
      </c>
      <c r="BQ17" s="3"/>
      <c r="BR17" s="3"/>
      <c r="BS17" s="26" t="s">
        <v>3671</v>
      </c>
      <c r="BT17" s="131" t="s">
        <v>3233</v>
      </c>
      <c r="BU17" s="170" t="s">
        <v>938</v>
      </c>
      <c r="BV17" s="171"/>
      <c r="BW17" s="173" t="s">
        <v>5753</v>
      </c>
      <c r="BX17" s="173" t="s">
        <v>5700</v>
      </c>
      <c r="BY17" s="26"/>
      <c r="BZ17" s="174">
        <v>3</v>
      </c>
    </row>
    <row r="18" spans="1:78" ht="40.15" customHeight="1" x14ac:dyDescent="0.25">
      <c r="A18" s="13" t="s">
        <v>916</v>
      </c>
      <c r="B18" s="2" t="s">
        <v>381</v>
      </c>
      <c r="C18" s="10" t="s">
        <v>938</v>
      </c>
      <c r="D18" s="10"/>
      <c r="E18" s="10" t="s">
        <v>938</v>
      </c>
      <c r="F18" s="3" t="s">
        <v>52</v>
      </c>
      <c r="G18" s="3" t="s">
        <v>1054</v>
      </c>
      <c r="H18" s="3" t="s">
        <v>382</v>
      </c>
      <c r="I18" s="3" t="s">
        <v>2601</v>
      </c>
      <c r="J18" s="3" t="s">
        <v>2601</v>
      </c>
      <c r="K18" s="4" t="s">
        <v>2235</v>
      </c>
      <c r="L18" s="12" t="s">
        <v>2534</v>
      </c>
      <c r="M18" s="4" t="s">
        <v>1130</v>
      </c>
      <c r="N18" s="4" t="s">
        <v>2652</v>
      </c>
      <c r="O18" s="10" t="s">
        <v>2654</v>
      </c>
      <c r="P18" s="10" t="s">
        <v>2768</v>
      </c>
      <c r="Q18" s="4" t="s">
        <v>2236</v>
      </c>
      <c r="R18" s="6"/>
      <c r="S18" s="4" t="s">
        <v>2237</v>
      </c>
      <c r="T18" s="4" t="s">
        <v>21</v>
      </c>
      <c r="U18" s="10" t="s">
        <v>3004</v>
      </c>
      <c r="V18" s="6"/>
      <c r="W18" s="7" t="s">
        <v>214</v>
      </c>
      <c r="X18" s="3" t="s">
        <v>33</v>
      </c>
      <c r="Y18" s="7" t="s">
        <v>214</v>
      </c>
      <c r="Z18" s="3" t="s">
        <v>24</v>
      </c>
      <c r="AA18" s="7" t="s">
        <v>214</v>
      </c>
      <c r="AB18" s="3" t="s">
        <v>2475</v>
      </c>
      <c r="AC18" s="3" t="s">
        <v>3148</v>
      </c>
      <c r="AD18" s="3" t="s">
        <v>21</v>
      </c>
      <c r="AE18" s="6"/>
      <c r="AF18" s="3" t="s">
        <v>21</v>
      </c>
      <c r="AG18" s="3"/>
      <c r="AH18" s="3" t="s">
        <v>27</v>
      </c>
      <c r="AI18" s="3" t="s">
        <v>28</v>
      </c>
      <c r="AJ18" s="3" t="s">
        <v>4700</v>
      </c>
      <c r="AK18" s="3" t="s">
        <v>68</v>
      </c>
      <c r="AL18" s="3" t="s">
        <v>383</v>
      </c>
      <c r="AM18" s="3" t="s">
        <v>3647</v>
      </c>
      <c r="AN18" s="13" t="s">
        <v>3362</v>
      </c>
      <c r="AO18" s="10" t="s">
        <v>3233</v>
      </c>
      <c r="AP18" s="8" t="s">
        <v>3512</v>
      </c>
      <c r="AQ18" s="8" t="s">
        <v>3737</v>
      </c>
      <c r="AR18" s="10" t="s">
        <v>2472</v>
      </c>
      <c r="AS18" s="10"/>
      <c r="AT18" s="3"/>
      <c r="AU18" s="3"/>
      <c r="AV18" s="3"/>
      <c r="AW18" s="3"/>
      <c r="AX18" s="3"/>
      <c r="AY18" s="3"/>
      <c r="AZ18" s="3" t="s">
        <v>2416</v>
      </c>
      <c r="BA18" s="44">
        <v>43454</v>
      </c>
      <c r="BB18" s="8" t="s">
        <v>3144</v>
      </c>
      <c r="BC18" s="3" t="s">
        <v>2417</v>
      </c>
      <c r="BD18" s="3"/>
      <c r="BE18" s="3" t="s">
        <v>963</v>
      </c>
      <c r="BF18" s="3" t="s">
        <v>937</v>
      </c>
      <c r="BG18" s="3" t="s">
        <v>3194</v>
      </c>
      <c r="BH18" s="8" t="s">
        <v>3144</v>
      </c>
      <c r="BI18" s="3" t="s">
        <v>963</v>
      </c>
      <c r="BJ18" s="3" t="s">
        <v>97</v>
      </c>
      <c r="BK18" s="8" t="s">
        <v>3436</v>
      </c>
      <c r="BL18" s="3" t="s">
        <v>3494</v>
      </c>
      <c r="BM18" s="3" t="s">
        <v>21</v>
      </c>
      <c r="BN18" s="3"/>
      <c r="BO18" s="3"/>
      <c r="BP18" s="3" t="s">
        <v>21</v>
      </c>
      <c r="BQ18" s="3"/>
      <c r="BR18" s="3"/>
      <c r="BS18" s="26" t="s">
        <v>3738</v>
      </c>
      <c r="BT18" s="131" t="s">
        <v>3233</v>
      </c>
      <c r="BU18" s="26"/>
      <c r="BV18" s="164"/>
      <c r="BW18" s="169"/>
      <c r="BX18" s="169"/>
      <c r="BY18" s="26"/>
    </row>
    <row r="19" spans="1:78" s="29" customFormat="1" x14ac:dyDescent="0.25">
      <c r="A19" s="31"/>
      <c r="C19" s="31"/>
      <c r="D19" s="31"/>
      <c r="E19" s="31"/>
      <c r="T19" s="32"/>
      <c r="AN19" s="31"/>
      <c r="AO19" s="31"/>
      <c r="BA19" s="101"/>
      <c r="BB19" s="101"/>
      <c r="BE19" s="101"/>
      <c r="BF19" s="101"/>
      <c r="BG19" s="101"/>
      <c r="BH19" s="101"/>
      <c r="BI19" s="101"/>
      <c r="BS19" s="105"/>
      <c r="BT19" s="31"/>
      <c r="BU19" s="105"/>
      <c r="BV19" s="105"/>
      <c r="BW19" s="101"/>
      <c r="BY19" s="105"/>
    </row>
    <row r="20" spans="1:78" s="29" customFormat="1" x14ac:dyDescent="0.25">
      <c r="A20" s="31"/>
      <c r="C20" s="31"/>
      <c r="D20" s="31"/>
      <c r="E20" s="31"/>
      <c r="T20" s="32"/>
      <c r="AN20" s="31"/>
      <c r="AO20" s="31"/>
      <c r="BA20" s="101"/>
      <c r="BB20" s="101"/>
      <c r="BE20" s="101"/>
      <c r="BF20" s="101"/>
      <c r="BG20" s="101"/>
      <c r="BH20" s="101"/>
      <c r="BI20" s="101"/>
      <c r="BS20" s="105"/>
      <c r="BT20" s="31"/>
      <c r="BU20" s="105"/>
      <c r="BV20" s="105"/>
      <c r="BW20" s="101"/>
      <c r="BY20" s="105"/>
    </row>
    <row r="21" spans="1:78" s="29" customFormat="1" x14ac:dyDescent="0.25">
      <c r="A21" s="31"/>
      <c r="C21" s="31"/>
      <c r="D21" s="31"/>
      <c r="E21" s="31"/>
      <c r="T21" s="32"/>
      <c r="AN21" s="31"/>
      <c r="AO21" s="31"/>
      <c r="BA21" s="101"/>
      <c r="BB21" s="101"/>
      <c r="BE21" s="101"/>
      <c r="BF21" s="101"/>
      <c r="BG21" s="101"/>
      <c r="BH21" s="101"/>
      <c r="BI21" s="101"/>
      <c r="BS21" s="105"/>
      <c r="BT21" s="31"/>
      <c r="BU21" s="105"/>
      <c r="BV21" s="105"/>
      <c r="BW21" s="101"/>
      <c r="BY21" s="105"/>
    </row>
    <row r="22" spans="1:78" s="29" customFormat="1" x14ac:dyDescent="0.25">
      <c r="A22" s="31"/>
      <c r="C22" s="31"/>
      <c r="D22" s="31"/>
      <c r="E22" s="31"/>
      <c r="T22" s="32"/>
      <c r="AN22" s="31"/>
      <c r="AO22" s="31"/>
      <c r="BA22" s="101"/>
      <c r="BB22" s="101"/>
      <c r="BE22" s="101"/>
      <c r="BF22" s="101"/>
      <c r="BG22" s="101"/>
      <c r="BH22" s="101"/>
      <c r="BI22" s="101"/>
      <c r="BS22" s="105"/>
      <c r="BT22" s="31"/>
      <c r="BU22" s="105"/>
      <c r="BV22" s="105"/>
      <c r="BW22" s="101"/>
      <c r="BY22" s="105"/>
    </row>
    <row r="23" spans="1:78" s="29" customFormat="1" x14ac:dyDescent="0.25">
      <c r="A23" s="31"/>
      <c r="C23" s="31"/>
      <c r="D23" s="31"/>
      <c r="E23" s="31"/>
      <c r="T23" s="32"/>
      <c r="AN23" s="31"/>
      <c r="AO23" s="31"/>
      <c r="BA23" s="101"/>
      <c r="BB23" s="101"/>
      <c r="BE23" s="101"/>
      <c r="BF23" s="101"/>
      <c r="BG23" s="101"/>
      <c r="BH23" s="101"/>
      <c r="BI23" s="101"/>
      <c r="BS23" s="105"/>
      <c r="BT23" s="31"/>
      <c r="BU23" s="105"/>
      <c r="BV23" s="105"/>
      <c r="BW23" s="101"/>
      <c r="BY23" s="105"/>
    </row>
    <row r="24" spans="1:78" s="29" customFormat="1" x14ac:dyDescent="0.25">
      <c r="A24" s="31"/>
      <c r="C24" s="31"/>
      <c r="D24" s="31"/>
      <c r="E24" s="31"/>
      <c r="T24" s="32"/>
      <c r="AN24" s="31"/>
      <c r="AO24" s="31"/>
      <c r="BA24" s="101"/>
      <c r="BB24" s="101"/>
      <c r="BE24" s="101"/>
      <c r="BF24" s="101"/>
      <c r="BG24" s="101"/>
      <c r="BH24" s="101"/>
      <c r="BI24" s="101"/>
      <c r="BS24" s="105"/>
      <c r="BT24" s="31"/>
      <c r="BU24" s="105"/>
      <c r="BV24" s="105"/>
      <c r="BW24" s="101"/>
      <c r="BY24" s="105"/>
    </row>
    <row r="25" spans="1:78"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8"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8"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8"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8"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8"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8"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8"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77" spans="1:77" s="29" customFormat="1" x14ac:dyDescent="0.25">
      <c r="A77" s="31"/>
      <c r="C77" s="31"/>
      <c r="D77" s="31"/>
      <c r="E77" s="31"/>
      <c r="T77" s="32"/>
      <c r="AN77" s="31"/>
      <c r="AO77" s="31"/>
      <c r="BA77" s="101"/>
      <c r="BB77" s="101"/>
      <c r="BE77" s="101"/>
      <c r="BF77" s="101"/>
      <c r="BG77" s="101"/>
      <c r="BH77" s="101"/>
      <c r="BI77" s="101"/>
      <c r="BS77" s="105"/>
      <c r="BT77" s="31"/>
      <c r="BU77" s="105"/>
      <c r="BV77" s="105"/>
      <c r="BW77" s="101"/>
      <c r="BY77" s="105"/>
    </row>
    <row r="78" spans="1:77"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7"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7"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81" spans="1:77" s="29" customFormat="1" x14ac:dyDescent="0.25">
      <c r="A81" s="31"/>
      <c r="C81" s="31"/>
      <c r="D81" s="31"/>
      <c r="E81" s="31"/>
      <c r="T81" s="32"/>
      <c r="AN81" s="31"/>
      <c r="AO81" s="31"/>
      <c r="BA81" s="101"/>
      <c r="BB81" s="101"/>
      <c r="BE81" s="101"/>
      <c r="BF81" s="101"/>
      <c r="BG81" s="101"/>
      <c r="BH81" s="101"/>
      <c r="BI81" s="101"/>
      <c r="BS81" s="105"/>
      <c r="BT81" s="31"/>
      <c r="BU81" s="105"/>
      <c r="BV81" s="105"/>
      <c r="BW81" s="101"/>
      <c r="BY81" s="105"/>
    </row>
    <row r="82" spans="1:77" s="29" customFormat="1" x14ac:dyDescent="0.25">
      <c r="A82" s="31"/>
      <c r="C82" s="31"/>
      <c r="D82" s="31"/>
      <c r="E82" s="31"/>
      <c r="T82" s="32"/>
      <c r="AN82" s="31"/>
      <c r="AO82" s="31"/>
      <c r="BA82" s="101"/>
      <c r="BB82" s="101"/>
      <c r="BE82" s="101"/>
      <c r="BF82" s="101"/>
      <c r="BG82" s="101"/>
      <c r="BH82" s="101"/>
      <c r="BI82" s="101"/>
      <c r="BS82" s="105"/>
      <c r="BT82" s="31"/>
      <c r="BU82" s="105"/>
      <c r="BV82" s="105"/>
      <c r="BW82" s="101"/>
      <c r="BY82" s="105"/>
    </row>
    <row r="83" spans="1:77" s="29" customFormat="1" x14ac:dyDescent="0.25">
      <c r="A83" s="31"/>
      <c r="C83" s="31"/>
      <c r="D83" s="31"/>
      <c r="E83" s="31"/>
      <c r="T83" s="32"/>
      <c r="AN83" s="31"/>
      <c r="AO83" s="31"/>
      <c r="BA83" s="101"/>
      <c r="BB83" s="101"/>
      <c r="BE83" s="101"/>
      <c r="BF83" s="101"/>
      <c r="BG83" s="101"/>
      <c r="BH83" s="101"/>
      <c r="BI83" s="101"/>
      <c r="BS83" s="105"/>
      <c r="BT83" s="31"/>
      <c r="BU83" s="105"/>
      <c r="BV83" s="105"/>
      <c r="BW83" s="101"/>
      <c r="BY83" s="105"/>
    </row>
    <row r="84" spans="1:77" s="29" customFormat="1" x14ac:dyDescent="0.25">
      <c r="A84" s="31"/>
      <c r="C84" s="31"/>
      <c r="D84" s="31"/>
      <c r="E84" s="31"/>
      <c r="T84" s="32"/>
      <c r="AN84" s="31"/>
      <c r="AO84" s="31"/>
      <c r="BA84" s="101"/>
      <c r="BB84" s="101"/>
      <c r="BE84" s="101"/>
      <c r="BF84" s="101"/>
      <c r="BG84" s="101"/>
      <c r="BH84" s="101"/>
      <c r="BI84" s="101"/>
      <c r="BS84" s="105"/>
      <c r="BT84" s="31"/>
      <c r="BU84" s="105"/>
      <c r="BV84" s="105"/>
      <c r="BW84" s="101"/>
      <c r="BY84" s="105"/>
    </row>
    <row r="85" spans="1:77" s="29" customFormat="1" x14ac:dyDescent="0.25">
      <c r="A85" s="31"/>
      <c r="C85" s="31"/>
      <c r="D85" s="31"/>
      <c r="E85" s="31"/>
      <c r="T85" s="32"/>
      <c r="AN85" s="31"/>
      <c r="AO85" s="31"/>
      <c r="BA85" s="101"/>
      <c r="BB85" s="101"/>
      <c r="BE85" s="101"/>
      <c r="BF85" s="101"/>
      <c r="BG85" s="101"/>
      <c r="BH85" s="101"/>
      <c r="BI85" s="101"/>
      <c r="BS85" s="105"/>
      <c r="BT85" s="31"/>
      <c r="BU85" s="105"/>
      <c r="BV85" s="105"/>
      <c r="BW85" s="101"/>
      <c r="BY85" s="105"/>
    </row>
    <row r="86" spans="1:77" s="29" customFormat="1" x14ac:dyDescent="0.25">
      <c r="A86" s="31"/>
      <c r="C86" s="31"/>
      <c r="D86" s="31"/>
      <c r="E86" s="31"/>
      <c r="T86" s="32"/>
      <c r="AN86" s="31"/>
      <c r="AO86" s="31"/>
      <c r="BA86" s="101"/>
      <c r="BB86" s="101"/>
      <c r="BE86" s="101"/>
      <c r="BF86" s="101"/>
      <c r="BG86" s="101"/>
      <c r="BH86" s="101"/>
      <c r="BI86" s="101"/>
      <c r="BS86" s="105"/>
      <c r="BT86" s="31"/>
      <c r="BU86" s="105"/>
      <c r="BV86" s="105"/>
      <c r="BW86" s="101"/>
      <c r="BY86" s="105"/>
    </row>
    <row r="87" spans="1:77" s="29" customFormat="1" x14ac:dyDescent="0.25">
      <c r="A87" s="31"/>
      <c r="C87" s="31"/>
      <c r="D87" s="31"/>
      <c r="E87" s="31"/>
      <c r="T87" s="32"/>
      <c r="AN87" s="31"/>
      <c r="AO87" s="31"/>
      <c r="BA87" s="101"/>
      <c r="BB87" s="101"/>
      <c r="BE87" s="101"/>
      <c r="BF87" s="101"/>
      <c r="BG87" s="101"/>
      <c r="BH87" s="101"/>
      <c r="BI87" s="101"/>
      <c r="BS87" s="105"/>
      <c r="BT87" s="31"/>
      <c r="BU87" s="105"/>
      <c r="BV87" s="105"/>
      <c r="BW87" s="101"/>
      <c r="BY87" s="105"/>
    </row>
    <row r="88" spans="1:77" s="29" customFormat="1" x14ac:dyDescent="0.25">
      <c r="A88" s="31"/>
      <c r="C88" s="31"/>
      <c r="D88" s="31"/>
      <c r="E88" s="31"/>
      <c r="T88" s="32"/>
      <c r="AN88" s="31"/>
      <c r="AO88" s="31"/>
      <c r="BA88" s="101"/>
      <c r="BB88" s="101"/>
      <c r="BE88" s="101"/>
      <c r="BF88" s="101"/>
      <c r="BG88" s="101"/>
      <c r="BH88" s="101"/>
      <c r="BI88" s="101"/>
      <c r="BS88" s="105"/>
      <c r="BT88" s="31"/>
      <c r="BU88" s="105"/>
      <c r="BV88" s="105"/>
      <c r="BW88" s="101"/>
      <c r="BY88" s="105"/>
    </row>
    <row r="89" spans="1:77" s="29" customFormat="1" x14ac:dyDescent="0.25">
      <c r="A89" s="31"/>
      <c r="C89" s="31"/>
      <c r="D89" s="31"/>
      <c r="E89" s="31"/>
      <c r="T89" s="32"/>
      <c r="AN89" s="31"/>
      <c r="AO89" s="31"/>
      <c r="BA89" s="101"/>
      <c r="BB89" s="101"/>
      <c r="BE89" s="101"/>
      <c r="BF89" s="101"/>
      <c r="BG89" s="101"/>
      <c r="BH89" s="101"/>
      <c r="BI89" s="101"/>
      <c r="BS89" s="105"/>
      <c r="BT89" s="31"/>
      <c r="BU89" s="105"/>
      <c r="BV89" s="105"/>
      <c r="BW89" s="101"/>
      <c r="BY89" s="105"/>
    </row>
    <row r="90" spans="1:77" s="29" customFormat="1" x14ac:dyDescent="0.25">
      <c r="A90" s="31"/>
      <c r="C90" s="31"/>
      <c r="D90" s="31"/>
      <c r="E90" s="31"/>
      <c r="T90" s="32"/>
      <c r="AN90" s="31"/>
      <c r="AO90" s="31"/>
      <c r="BA90" s="101"/>
      <c r="BB90" s="101"/>
      <c r="BE90" s="101"/>
      <c r="BF90" s="101"/>
      <c r="BG90" s="101"/>
      <c r="BH90" s="101"/>
      <c r="BI90" s="101"/>
      <c r="BS90" s="105"/>
      <c r="BT90" s="31"/>
      <c r="BU90" s="105"/>
      <c r="BV90" s="105"/>
      <c r="BW90" s="101"/>
      <c r="BY90" s="105"/>
    </row>
    <row r="91" spans="1:77" s="29" customFormat="1" x14ac:dyDescent="0.25">
      <c r="A91" s="31"/>
      <c r="C91" s="31"/>
      <c r="D91" s="31"/>
      <c r="E91" s="31"/>
      <c r="T91" s="32"/>
      <c r="AN91" s="31"/>
      <c r="AO91" s="31"/>
      <c r="BA91" s="101"/>
      <c r="BB91" s="101"/>
      <c r="BE91" s="101"/>
      <c r="BF91" s="101"/>
      <c r="BG91" s="101"/>
      <c r="BH91" s="101"/>
      <c r="BI91" s="101"/>
      <c r="BS91" s="105"/>
      <c r="BT91" s="31"/>
      <c r="BU91" s="105"/>
      <c r="BV91" s="105"/>
      <c r="BW91" s="101"/>
      <c r="BY91" s="105"/>
    </row>
    <row r="92" spans="1:77" s="29" customFormat="1" x14ac:dyDescent="0.25">
      <c r="A92" s="31"/>
      <c r="C92" s="31"/>
      <c r="D92" s="31"/>
      <c r="E92" s="31"/>
      <c r="T92" s="32"/>
      <c r="AN92" s="31"/>
      <c r="AO92" s="31"/>
      <c r="BA92" s="101"/>
      <c r="BB92" s="101"/>
      <c r="BE92" s="101"/>
      <c r="BF92" s="101"/>
      <c r="BG92" s="101"/>
      <c r="BH92" s="101"/>
      <c r="BI92" s="101"/>
      <c r="BS92" s="105"/>
      <c r="BT92" s="31"/>
      <c r="BU92" s="105"/>
      <c r="BV92" s="105"/>
      <c r="BW92" s="101"/>
      <c r="BY92" s="105"/>
    </row>
    <row r="93" spans="1:77" s="29" customFormat="1" x14ac:dyDescent="0.25">
      <c r="A93" s="31"/>
      <c r="C93" s="31"/>
      <c r="D93" s="31"/>
      <c r="E93" s="31"/>
      <c r="T93" s="32"/>
      <c r="AN93" s="31"/>
      <c r="AO93" s="31"/>
      <c r="BA93" s="101"/>
      <c r="BB93" s="101"/>
      <c r="BE93" s="101"/>
      <c r="BF93" s="101"/>
      <c r="BG93" s="101"/>
      <c r="BH93" s="101"/>
      <c r="BI93" s="101"/>
      <c r="BS93" s="105"/>
      <c r="BT93" s="31"/>
      <c r="BU93" s="105"/>
      <c r="BV93" s="105"/>
      <c r="BW93" s="101"/>
      <c r="BY93" s="105"/>
    </row>
    <row r="94" spans="1:77" s="29" customFormat="1" x14ac:dyDescent="0.25">
      <c r="A94" s="31"/>
      <c r="C94" s="31"/>
      <c r="D94" s="31"/>
      <c r="E94" s="31"/>
      <c r="T94" s="32"/>
      <c r="AN94" s="31"/>
      <c r="AO94" s="31"/>
      <c r="BA94" s="101"/>
      <c r="BB94" s="101"/>
      <c r="BE94" s="101"/>
      <c r="BF94" s="101"/>
      <c r="BG94" s="101"/>
      <c r="BH94" s="101"/>
      <c r="BI94" s="101"/>
      <c r="BS94" s="105"/>
      <c r="BT94" s="31"/>
      <c r="BU94" s="105"/>
      <c r="BV94" s="105"/>
      <c r="BW94" s="101"/>
      <c r="BY94" s="105"/>
    </row>
    <row r="95" spans="1:77" s="29" customFormat="1" x14ac:dyDescent="0.25">
      <c r="A95" s="31"/>
      <c r="C95" s="31"/>
      <c r="D95" s="31"/>
      <c r="E95" s="31"/>
      <c r="T95" s="32"/>
      <c r="AN95" s="31"/>
      <c r="AO95" s="31"/>
      <c r="BA95" s="101"/>
      <c r="BB95" s="101"/>
      <c r="BE95" s="101"/>
      <c r="BF95" s="101"/>
      <c r="BG95" s="101"/>
      <c r="BH95" s="101"/>
      <c r="BI95" s="101"/>
      <c r="BS95" s="105"/>
      <c r="BT95" s="31"/>
      <c r="BU95" s="105"/>
      <c r="BV95" s="105"/>
      <c r="BW95" s="101"/>
      <c r="BY95" s="105"/>
    </row>
    <row r="96" spans="1:77" s="29" customFormat="1" x14ac:dyDescent="0.25">
      <c r="A96" s="31"/>
      <c r="C96" s="31"/>
      <c r="D96" s="31"/>
      <c r="E96" s="31"/>
      <c r="T96" s="32"/>
      <c r="AN96" s="31"/>
      <c r="AO96" s="31"/>
      <c r="BA96" s="101"/>
      <c r="BB96" s="101"/>
      <c r="BE96" s="101"/>
      <c r="BF96" s="101"/>
      <c r="BG96" s="101"/>
      <c r="BH96" s="101"/>
      <c r="BI96" s="101"/>
      <c r="BS96" s="105"/>
      <c r="BT96" s="31"/>
      <c r="BU96" s="105"/>
      <c r="BV96" s="105"/>
      <c r="BW96" s="101"/>
      <c r="BY96" s="105"/>
    </row>
    <row r="97" spans="1:77" s="29" customFormat="1" x14ac:dyDescent="0.25">
      <c r="A97" s="31"/>
      <c r="C97" s="31"/>
      <c r="D97" s="31"/>
      <c r="E97" s="31"/>
      <c r="T97" s="32"/>
      <c r="AN97" s="31"/>
      <c r="AO97" s="31"/>
      <c r="BA97" s="101"/>
      <c r="BB97" s="101"/>
      <c r="BE97" s="101"/>
      <c r="BF97" s="101"/>
      <c r="BG97" s="101"/>
      <c r="BH97" s="101"/>
      <c r="BI97" s="101"/>
      <c r="BS97" s="105"/>
      <c r="BT97" s="31"/>
      <c r="BU97" s="105"/>
      <c r="BV97" s="105"/>
      <c r="BW97" s="101"/>
      <c r="BY97" s="105"/>
    </row>
    <row r="98" spans="1:77" s="29" customFormat="1" x14ac:dyDescent="0.25">
      <c r="A98" s="31"/>
      <c r="C98" s="31"/>
      <c r="D98" s="31"/>
      <c r="E98" s="31"/>
      <c r="T98" s="32"/>
      <c r="AN98" s="31"/>
      <c r="AO98" s="31"/>
      <c r="BA98" s="101"/>
      <c r="BB98" s="101"/>
      <c r="BE98" s="101"/>
      <c r="BF98" s="101"/>
      <c r="BG98" s="101"/>
      <c r="BH98" s="101"/>
      <c r="BI98" s="101"/>
      <c r="BS98" s="105"/>
      <c r="BT98" s="31"/>
      <c r="BU98" s="105"/>
      <c r="BV98" s="105"/>
      <c r="BW98" s="101"/>
      <c r="BY98" s="105"/>
    </row>
    <row r="99" spans="1:77" s="29" customFormat="1" x14ac:dyDescent="0.25">
      <c r="A99" s="31"/>
      <c r="C99" s="31"/>
      <c r="D99" s="31"/>
      <c r="E99" s="31"/>
      <c r="T99" s="32"/>
      <c r="AN99" s="31"/>
      <c r="AO99" s="31"/>
      <c r="BA99" s="101"/>
      <c r="BB99" s="101"/>
      <c r="BE99" s="101"/>
      <c r="BF99" s="101"/>
      <c r="BG99" s="101"/>
      <c r="BH99" s="101"/>
      <c r="BI99" s="101"/>
      <c r="BS99" s="105"/>
      <c r="BT99" s="31"/>
      <c r="BU99" s="105"/>
      <c r="BV99" s="105"/>
      <c r="BW99" s="101"/>
      <c r="BY99" s="105"/>
    </row>
    <row r="100" spans="1:77" s="29" customFormat="1" x14ac:dyDescent="0.25">
      <c r="A100" s="31"/>
      <c r="C100" s="31"/>
      <c r="D100" s="31"/>
      <c r="E100" s="31"/>
      <c r="T100" s="32"/>
      <c r="AN100" s="31"/>
      <c r="AO100" s="31"/>
      <c r="BA100" s="101"/>
      <c r="BB100" s="101"/>
      <c r="BE100" s="101"/>
      <c r="BF100" s="101"/>
      <c r="BG100" s="101"/>
      <c r="BH100" s="101"/>
      <c r="BI100" s="101"/>
      <c r="BS100" s="105"/>
      <c r="BT100" s="31"/>
      <c r="BU100" s="105"/>
      <c r="BV100" s="105"/>
      <c r="BW100" s="101"/>
      <c r="BY100" s="105"/>
    </row>
    <row r="101" spans="1:77" s="29" customFormat="1" x14ac:dyDescent="0.25">
      <c r="A101" s="31"/>
      <c r="C101" s="31"/>
      <c r="D101" s="31"/>
      <c r="E101" s="31"/>
      <c r="T101" s="32"/>
      <c r="AN101" s="31"/>
      <c r="AO101" s="31"/>
      <c r="BA101" s="101"/>
      <c r="BB101" s="101"/>
      <c r="BE101" s="101"/>
      <c r="BF101" s="101"/>
      <c r="BG101" s="101"/>
      <c r="BH101" s="101"/>
      <c r="BI101" s="101"/>
      <c r="BS101" s="105"/>
      <c r="BT101" s="31"/>
      <c r="BU101" s="105"/>
      <c r="BV101" s="105"/>
      <c r="BW101" s="101"/>
      <c r="BY101" s="105"/>
    </row>
    <row r="102" spans="1:77" s="29" customFormat="1" x14ac:dyDescent="0.25">
      <c r="A102" s="31"/>
      <c r="C102" s="31"/>
      <c r="D102" s="31"/>
      <c r="E102" s="31"/>
      <c r="T102" s="32"/>
      <c r="AN102" s="31"/>
      <c r="AO102" s="31"/>
      <c r="BA102" s="101"/>
      <c r="BB102" s="101"/>
      <c r="BE102" s="101"/>
      <c r="BF102" s="101"/>
      <c r="BG102" s="101"/>
      <c r="BH102" s="101"/>
      <c r="BI102" s="101"/>
      <c r="BS102" s="105"/>
      <c r="BT102" s="31"/>
      <c r="BU102" s="105"/>
      <c r="BV102" s="105"/>
      <c r="BW102" s="101"/>
      <c r="BY102" s="105"/>
    </row>
    <row r="103" spans="1:77" s="29" customFormat="1" x14ac:dyDescent="0.25">
      <c r="A103" s="31"/>
      <c r="C103" s="31"/>
      <c r="D103" s="31"/>
      <c r="E103" s="31"/>
      <c r="T103" s="32"/>
      <c r="AN103" s="31"/>
      <c r="AO103" s="31"/>
      <c r="BA103" s="101"/>
      <c r="BB103" s="101"/>
      <c r="BE103" s="101"/>
      <c r="BF103" s="101"/>
      <c r="BG103" s="101"/>
      <c r="BH103" s="101"/>
      <c r="BI103" s="101"/>
      <c r="BS103" s="105"/>
      <c r="BT103" s="31"/>
      <c r="BU103" s="105"/>
      <c r="BV103" s="105"/>
      <c r="BW103" s="101"/>
      <c r="BY103" s="105"/>
    </row>
    <row r="104" spans="1:77" s="29" customFormat="1" x14ac:dyDescent="0.25">
      <c r="A104" s="31"/>
      <c r="C104" s="31"/>
      <c r="D104" s="31"/>
      <c r="E104" s="31"/>
      <c r="T104" s="32"/>
      <c r="AN104" s="31"/>
      <c r="AO104" s="31"/>
      <c r="BA104" s="101"/>
      <c r="BB104" s="101"/>
      <c r="BE104" s="101"/>
      <c r="BF104" s="101"/>
      <c r="BG104" s="101"/>
      <c r="BH104" s="101"/>
      <c r="BI104" s="101"/>
      <c r="BS104" s="105"/>
      <c r="BT104" s="31"/>
      <c r="BU104" s="105"/>
      <c r="BV104" s="105"/>
      <c r="BW104" s="101"/>
      <c r="BY104" s="105"/>
    </row>
    <row r="105" spans="1:77" s="29" customFormat="1" x14ac:dyDescent="0.25">
      <c r="A105" s="31"/>
      <c r="C105" s="31"/>
      <c r="D105" s="31"/>
      <c r="E105" s="31"/>
      <c r="T105" s="32"/>
      <c r="AN105" s="31"/>
      <c r="AO105" s="31"/>
      <c r="BA105" s="101"/>
      <c r="BB105" s="101"/>
      <c r="BE105" s="101"/>
      <c r="BF105" s="101"/>
      <c r="BG105" s="101"/>
      <c r="BH105" s="101"/>
      <c r="BI105" s="101"/>
      <c r="BS105" s="105"/>
      <c r="BT105" s="31"/>
      <c r="BU105" s="105"/>
      <c r="BV105" s="105"/>
      <c r="BW105" s="101"/>
      <c r="BY105" s="105"/>
    </row>
    <row r="106" spans="1:77" s="29" customFormat="1" x14ac:dyDescent="0.25">
      <c r="A106" s="31"/>
      <c r="C106" s="31"/>
      <c r="D106" s="31"/>
      <c r="E106" s="31"/>
      <c r="T106" s="32"/>
      <c r="AN106" s="31"/>
      <c r="AO106" s="31"/>
      <c r="BA106" s="101"/>
      <c r="BB106" s="101"/>
      <c r="BE106" s="101"/>
      <c r="BF106" s="101"/>
      <c r="BG106" s="101"/>
      <c r="BH106" s="101"/>
      <c r="BI106" s="101"/>
      <c r="BS106" s="105"/>
      <c r="BT106" s="31"/>
      <c r="BU106" s="105"/>
      <c r="BV106" s="105"/>
      <c r="BW106" s="101"/>
      <c r="BY106" s="105"/>
    </row>
    <row r="107" spans="1:77" s="29" customFormat="1" x14ac:dyDescent="0.25">
      <c r="A107" s="31"/>
      <c r="C107" s="31"/>
      <c r="D107" s="31"/>
      <c r="E107" s="31"/>
      <c r="T107" s="32"/>
      <c r="AN107" s="31"/>
      <c r="AO107" s="31"/>
      <c r="BA107" s="101"/>
      <c r="BB107" s="101"/>
      <c r="BE107" s="101"/>
      <c r="BF107" s="101"/>
      <c r="BG107" s="101"/>
      <c r="BH107" s="101"/>
      <c r="BI107" s="101"/>
      <c r="BS107" s="105"/>
      <c r="BT107" s="31"/>
      <c r="BU107" s="105"/>
      <c r="BV107" s="105"/>
      <c r="BW107" s="101"/>
      <c r="BY107" s="105"/>
    </row>
    <row r="108" spans="1:77" s="29" customFormat="1" x14ac:dyDescent="0.25">
      <c r="A108" s="31"/>
      <c r="C108" s="31"/>
      <c r="D108" s="31"/>
      <c r="E108" s="31"/>
      <c r="T108" s="32"/>
      <c r="AN108" s="31"/>
      <c r="AO108" s="31"/>
      <c r="BA108" s="101"/>
      <c r="BB108" s="101"/>
      <c r="BE108" s="101"/>
      <c r="BF108" s="101"/>
      <c r="BG108" s="101"/>
      <c r="BH108" s="101"/>
      <c r="BI108" s="101"/>
      <c r="BS108" s="105"/>
      <c r="BT108" s="31"/>
      <c r="BU108" s="105"/>
      <c r="BV108" s="105"/>
      <c r="BW108" s="101"/>
      <c r="BY108" s="105"/>
    </row>
    <row r="109" spans="1:77" s="29" customFormat="1" x14ac:dyDescent="0.25">
      <c r="A109" s="31"/>
      <c r="C109" s="31"/>
      <c r="D109" s="31"/>
      <c r="E109" s="31"/>
      <c r="T109" s="32"/>
      <c r="AN109" s="31"/>
      <c r="AO109" s="31"/>
      <c r="BA109" s="101"/>
      <c r="BB109" s="101"/>
      <c r="BE109" s="101"/>
      <c r="BF109" s="101"/>
      <c r="BG109" s="101"/>
      <c r="BH109" s="101"/>
      <c r="BI109" s="101"/>
      <c r="BS109" s="105"/>
      <c r="BT109" s="31"/>
      <c r="BU109" s="105"/>
      <c r="BV109" s="105"/>
      <c r="BW109" s="101"/>
      <c r="BY109" s="105"/>
    </row>
    <row r="110" spans="1:77" s="29" customFormat="1" x14ac:dyDescent="0.25">
      <c r="A110" s="31"/>
      <c r="C110" s="31"/>
      <c r="D110" s="31"/>
      <c r="E110" s="31"/>
      <c r="T110" s="32"/>
      <c r="AN110" s="31"/>
      <c r="AO110" s="31"/>
      <c r="BA110" s="101"/>
      <c r="BB110" s="101"/>
      <c r="BE110" s="101"/>
      <c r="BF110" s="101"/>
      <c r="BG110" s="101"/>
      <c r="BH110" s="101"/>
      <c r="BI110" s="101"/>
      <c r="BS110" s="105"/>
      <c r="BT110" s="31"/>
      <c r="BU110" s="105"/>
      <c r="BV110" s="105"/>
      <c r="BW110" s="101"/>
      <c r="BY110" s="105"/>
    </row>
    <row r="111" spans="1:77" s="29" customFormat="1" x14ac:dyDescent="0.25">
      <c r="A111" s="31"/>
      <c r="C111" s="31"/>
      <c r="D111" s="31"/>
      <c r="E111" s="31"/>
      <c r="T111" s="32"/>
      <c r="AN111" s="31"/>
      <c r="AO111" s="31"/>
      <c r="BA111" s="101"/>
      <c r="BB111" s="101"/>
      <c r="BE111" s="101"/>
      <c r="BF111" s="101"/>
      <c r="BG111" s="101"/>
      <c r="BH111" s="101"/>
      <c r="BI111" s="101"/>
      <c r="BS111" s="105"/>
      <c r="BT111" s="31"/>
      <c r="BU111" s="105"/>
      <c r="BV111" s="105"/>
      <c r="BW111" s="101"/>
      <c r="BY111" s="105"/>
    </row>
    <row r="112" spans="1:77" s="29" customFormat="1" x14ac:dyDescent="0.25">
      <c r="A112" s="31"/>
      <c r="C112" s="31"/>
      <c r="D112" s="31"/>
      <c r="E112" s="31"/>
      <c r="T112" s="32"/>
      <c r="AN112" s="31"/>
      <c r="AO112" s="31"/>
      <c r="BA112" s="101"/>
      <c r="BB112" s="101"/>
      <c r="BE112" s="101"/>
      <c r="BF112" s="101"/>
      <c r="BG112" s="101"/>
      <c r="BH112" s="101"/>
      <c r="BI112" s="101"/>
      <c r="BS112" s="105"/>
      <c r="BT112" s="31"/>
      <c r="BU112" s="105"/>
      <c r="BV112" s="105"/>
      <c r="BW112" s="101"/>
      <c r="BY112" s="105"/>
    </row>
    <row r="113" spans="1:77" s="29" customFormat="1" x14ac:dyDescent="0.25">
      <c r="A113" s="31"/>
      <c r="C113" s="31"/>
      <c r="D113" s="31"/>
      <c r="E113" s="31"/>
      <c r="T113" s="32"/>
      <c r="AN113" s="31"/>
      <c r="AO113" s="31"/>
      <c r="BA113" s="101"/>
      <c r="BB113" s="101"/>
      <c r="BE113" s="101"/>
      <c r="BF113" s="101"/>
      <c r="BG113" s="101"/>
      <c r="BH113" s="101"/>
      <c r="BI113" s="101"/>
      <c r="BS113" s="105"/>
      <c r="BT113" s="31"/>
      <c r="BU113" s="105"/>
      <c r="BV113" s="105"/>
      <c r="BW113" s="101"/>
      <c r="BY113" s="105"/>
    </row>
    <row r="114" spans="1:77" s="29" customFormat="1" x14ac:dyDescent="0.25">
      <c r="A114" s="31"/>
      <c r="C114" s="31"/>
      <c r="D114" s="31"/>
      <c r="E114" s="31"/>
      <c r="T114" s="32"/>
      <c r="AN114" s="31"/>
      <c r="AO114" s="31"/>
      <c r="BA114" s="101"/>
      <c r="BB114" s="101"/>
      <c r="BE114" s="101"/>
      <c r="BF114" s="101"/>
      <c r="BG114" s="101"/>
      <c r="BH114" s="101"/>
      <c r="BI114" s="101"/>
      <c r="BS114" s="105"/>
      <c r="BT114" s="31"/>
      <c r="BU114" s="105"/>
      <c r="BV114" s="105"/>
      <c r="BW114" s="101"/>
      <c r="BY114" s="105"/>
    </row>
    <row r="115" spans="1:77" s="29" customFormat="1" x14ac:dyDescent="0.25">
      <c r="A115" s="31"/>
      <c r="C115" s="31"/>
      <c r="D115" s="31"/>
      <c r="E115" s="31"/>
      <c r="T115" s="32"/>
      <c r="AN115" s="31"/>
      <c r="AO115" s="31"/>
      <c r="BA115" s="101"/>
      <c r="BB115" s="101"/>
      <c r="BE115" s="101"/>
      <c r="BF115" s="101"/>
      <c r="BG115" s="101"/>
      <c r="BH115" s="101"/>
      <c r="BI115" s="101"/>
      <c r="BS115" s="105"/>
      <c r="BT115" s="31"/>
      <c r="BU115" s="105"/>
      <c r="BV115" s="105"/>
      <c r="BW115" s="101"/>
      <c r="BY115" s="105"/>
    </row>
    <row r="116" spans="1:77" s="29" customFormat="1" x14ac:dyDescent="0.25">
      <c r="A116" s="31"/>
      <c r="C116" s="31"/>
      <c r="D116" s="31"/>
      <c r="E116" s="31"/>
      <c r="T116" s="32"/>
      <c r="AN116" s="31"/>
      <c r="AO116" s="31"/>
      <c r="BA116" s="101"/>
      <c r="BB116" s="101"/>
      <c r="BE116" s="101"/>
      <c r="BF116" s="101"/>
      <c r="BG116" s="101"/>
      <c r="BH116" s="101"/>
      <c r="BI116" s="101"/>
      <c r="BS116" s="105"/>
      <c r="BT116" s="31"/>
      <c r="BU116" s="105"/>
      <c r="BV116" s="105"/>
      <c r="BW116" s="101"/>
      <c r="BY116" s="105"/>
    </row>
    <row r="117" spans="1:77" s="29" customFormat="1" x14ac:dyDescent="0.25">
      <c r="A117" s="31"/>
      <c r="C117" s="31"/>
      <c r="D117" s="31"/>
      <c r="E117" s="31"/>
      <c r="T117" s="32"/>
      <c r="AN117" s="31"/>
      <c r="AO117" s="31"/>
      <c r="BA117" s="101"/>
      <c r="BB117" s="101"/>
      <c r="BE117" s="101"/>
      <c r="BF117" s="101"/>
      <c r="BG117" s="101"/>
      <c r="BH117" s="101"/>
      <c r="BI117" s="101"/>
      <c r="BS117" s="105"/>
      <c r="BT117" s="31"/>
      <c r="BU117" s="105"/>
      <c r="BV117" s="105"/>
      <c r="BW117" s="101"/>
      <c r="BY117" s="105"/>
    </row>
    <row r="118" spans="1:77" s="29" customFormat="1" x14ac:dyDescent="0.25">
      <c r="A118" s="31"/>
      <c r="C118" s="31"/>
      <c r="D118" s="31"/>
      <c r="E118" s="31"/>
      <c r="T118" s="32"/>
      <c r="AN118" s="31"/>
      <c r="AO118" s="31"/>
      <c r="BA118" s="101"/>
      <c r="BB118" s="101"/>
      <c r="BE118" s="101"/>
      <c r="BF118" s="101"/>
      <c r="BG118" s="101"/>
      <c r="BH118" s="101"/>
      <c r="BI118" s="101"/>
      <c r="BS118" s="105"/>
      <c r="BT118" s="31"/>
      <c r="BU118" s="105"/>
      <c r="BV118" s="105"/>
      <c r="BW118" s="101"/>
      <c r="BY118" s="105"/>
    </row>
    <row r="119" spans="1:77" s="29" customFormat="1" x14ac:dyDescent="0.25">
      <c r="A119" s="31"/>
      <c r="C119" s="31"/>
      <c r="D119" s="31"/>
      <c r="E119" s="31"/>
      <c r="T119" s="32"/>
      <c r="AN119" s="31"/>
      <c r="AO119" s="31"/>
      <c r="BA119" s="101"/>
      <c r="BB119" s="101"/>
      <c r="BE119" s="101"/>
      <c r="BF119" s="101"/>
      <c r="BG119" s="101"/>
      <c r="BH119" s="101"/>
      <c r="BI119" s="101"/>
      <c r="BS119" s="105"/>
      <c r="BT119" s="31"/>
      <c r="BU119" s="105"/>
      <c r="BV119" s="105"/>
      <c r="BW119" s="101"/>
      <c r="BY119" s="105"/>
    </row>
    <row r="120" spans="1:77" s="29" customFormat="1" x14ac:dyDescent="0.25">
      <c r="A120" s="31"/>
      <c r="C120" s="31"/>
      <c r="D120" s="31"/>
      <c r="E120" s="31"/>
      <c r="T120" s="32"/>
      <c r="AN120" s="31"/>
      <c r="AO120" s="31"/>
      <c r="BA120" s="101"/>
      <c r="BB120" s="101"/>
      <c r="BE120" s="101"/>
      <c r="BF120" s="101"/>
      <c r="BG120" s="101"/>
      <c r="BH120" s="101"/>
      <c r="BI120" s="101"/>
      <c r="BS120" s="105"/>
      <c r="BT120" s="31"/>
      <c r="BU120" s="105"/>
      <c r="BV120" s="105"/>
      <c r="BW120" s="101"/>
      <c r="BY120" s="105"/>
    </row>
    <row r="121" spans="1:77" s="29" customFormat="1" x14ac:dyDescent="0.25">
      <c r="A121" s="31"/>
      <c r="C121" s="31"/>
      <c r="D121" s="31"/>
      <c r="E121" s="31"/>
      <c r="T121" s="32"/>
      <c r="AN121" s="31"/>
      <c r="AO121" s="31"/>
      <c r="BA121" s="101"/>
      <c r="BB121" s="101"/>
      <c r="BE121" s="101"/>
      <c r="BF121" s="101"/>
      <c r="BG121" s="101"/>
      <c r="BH121" s="101"/>
      <c r="BI121" s="101"/>
      <c r="BS121" s="105"/>
      <c r="BT121" s="31"/>
      <c r="BU121" s="105"/>
      <c r="BV121" s="105"/>
      <c r="BW121" s="101"/>
      <c r="BY121" s="105"/>
    </row>
    <row r="122" spans="1:77" s="29" customFormat="1" x14ac:dyDescent="0.25">
      <c r="A122" s="31"/>
      <c r="C122" s="31"/>
      <c r="D122" s="31"/>
      <c r="E122" s="31"/>
      <c r="T122" s="32"/>
      <c r="AN122" s="31"/>
      <c r="AO122" s="31"/>
      <c r="BA122" s="101"/>
      <c r="BB122" s="101"/>
      <c r="BE122" s="101"/>
      <c r="BF122" s="101"/>
      <c r="BG122" s="101"/>
      <c r="BH122" s="101"/>
      <c r="BI122" s="101"/>
      <c r="BS122" s="105"/>
      <c r="BT122" s="31"/>
      <c r="BU122" s="105"/>
      <c r="BV122" s="105"/>
      <c r="BW122" s="101"/>
      <c r="BY122" s="105"/>
    </row>
    <row r="123" spans="1:77" s="29" customFormat="1" x14ac:dyDescent="0.25">
      <c r="A123" s="31"/>
      <c r="C123" s="31"/>
      <c r="D123" s="31"/>
      <c r="E123" s="31"/>
      <c r="T123" s="32"/>
      <c r="AN123" s="31"/>
      <c r="AO123" s="31"/>
      <c r="BA123" s="101"/>
      <c r="BB123" s="101"/>
      <c r="BE123" s="101"/>
      <c r="BF123" s="101"/>
      <c r="BG123" s="101"/>
      <c r="BH123" s="101"/>
      <c r="BI123" s="101"/>
      <c r="BS123" s="105"/>
      <c r="BT123" s="31"/>
      <c r="BU123" s="105"/>
      <c r="BV123" s="105"/>
      <c r="BW123" s="101"/>
      <c r="BY123" s="105"/>
    </row>
    <row r="124" spans="1:77" s="29" customFormat="1" x14ac:dyDescent="0.25">
      <c r="A124" s="31"/>
      <c r="C124" s="31"/>
      <c r="D124" s="31"/>
      <c r="E124" s="31"/>
      <c r="T124" s="32"/>
      <c r="AN124" s="31"/>
      <c r="AO124" s="31"/>
      <c r="BA124" s="101"/>
      <c r="BB124" s="101"/>
      <c r="BE124" s="101"/>
      <c r="BF124" s="101"/>
      <c r="BG124" s="101"/>
      <c r="BH124" s="101"/>
      <c r="BI124" s="101"/>
      <c r="BS124" s="105"/>
      <c r="BT124" s="31"/>
      <c r="BU124" s="105"/>
      <c r="BV124" s="105"/>
      <c r="BW124" s="101"/>
      <c r="BY124" s="105"/>
    </row>
    <row r="125" spans="1:77" s="29" customFormat="1" x14ac:dyDescent="0.25">
      <c r="A125" s="31"/>
      <c r="C125" s="31"/>
      <c r="D125" s="31"/>
      <c r="E125" s="31"/>
      <c r="T125" s="32"/>
      <c r="AN125" s="31"/>
      <c r="AO125" s="31"/>
      <c r="BA125" s="101"/>
      <c r="BB125" s="101"/>
      <c r="BE125" s="101"/>
      <c r="BF125" s="101"/>
      <c r="BG125" s="101"/>
      <c r="BH125" s="101"/>
      <c r="BI125" s="101"/>
      <c r="BS125" s="105"/>
      <c r="BT125" s="31"/>
      <c r="BU125" s="105"/>
      <c r="BV125" s="105"/>
      <c r="BW125" s="101"/>
      <c r="BY125" s="105"/>
    </row>
    <row r="126" spans="1:77" s="29" customFormat="1" x14ac:dyDescent="0.25">
      <c r="A126" s="31"/>
      <c r="C126" s="31"/>
      <c r="D126" s="31"/>
      <c r="E126" s="31"/>
      <c r="T126" s="32"/>
      <c r="AN126" s="31"/>
      <c r="AO126" s="31"/>
      <c r="BA126" s="101"/>
      <c r="BB126" s="101"/>
      <c r="BE126" s="101"/>
      <c r="BF126" s="101"/>
      <c r="BG126" s="101"/>
      <c r="BH126" s="101"/>
      <c r="BI126" s="101"/>
      <c r="BS126" s="105"/>
      <c r="BT126" s="31"/>
      <c r="BU126" s="105"/>
      <c r="BV126" s="105"/>
      <c r="BW126" s="101"/>
      <c r="BY126" s="105"/>
    </row>
    <row r="127" spans="1:77" s="29" customFormat="1" x14ac:dyDescent="0.25">
      <c r="A127" s="31"/>
      <c r="C127" s="31"/>
      <c r="D127" s="31"/>
      <c r="E127" s="31"/>
      <c r="T127" s="32"/>
      <c r="AN127" s="31"/>
      <c r="AO127" s="31"/>
      <c r="BA127" s="101"/>
      <c r="BB127" s="101"/>
      <c r="BE127" s="101"/>
      <c r="BF127" s="101"/>
      <c r="BG127" s="101"/>
      <c r="BH127" s="101"/>
      <c r="BI127" s="101"/>
      <c r="BS127" s="105"/>
      <c r="BT127" s="31"/>
      <c r="BU127" s="105"/>
      <c r="BV127" s="105"/>
      <c r="BW127" s="101"/>
      <c r="BY127" s="105"/>
    </row>
    <row r="128" spans="1:77" s="29" customFormat="1" x14ac:dyDescent="0.25">
      <c r="A128" s="31"/>
      <c r="C128" s="31"/>
      <c r="D128" s="31"/>
      <c r="E128" s="31"/>
      <c r="T128" s="32"/>
      <c r="AN128" s="31"/>
      <c r="AO128" s="31"/>
      <c r="BA128" s="101"/>
      <c r="BB128" s="101"/>
      <c r="BE128" s="101"/>
      <c r="BF128" s="101"/>
      <c r="BG128" s="101"/>
      <c r="BH128" s="101"/>
      <c r="BI128" s="101"/>
      <c r="BS128" s="105"/>
      <c r="BT128" s="31"/>
      <c r="BU128" s="105"/>
      <c r="BV128" s="105"/>
      <c r="BW128" s="101"/>
      <c r="BY128" s="105"/>
    </row>
    <row r="129" spans="1:77" s="29" customFormat="1" x14ac:dyDescent="0.25">
      <c r="A129" s="31"/>
      <c r="C129" s="31"/>
      <c r="D129" s="31"/>
      <c r="E129" s="31"/>
      <c r="T129" s="32"/>
      <c r="AN129" s="31"/>
      <c r="AO129" s="31"/>
      <c r="BA129" s="101"/>
      <c r="BB129" s="101"/>
      <c r="BE129" s="101"/>
      <c r="BF129" s="101"/>
      <c r="BG129" s="101"/>
      <c r="BH129" s="101"/>
      <c r="BI129" s="101"/>
      <c r="BS129" s="105"/>
      <c r="BT129" s="31"/>
      <c r="BU129" s="105"/>
      <c r="BV129" s="105"/>
      <c r="BW129" s="101"/>
      <c r="BY129" s="105"/>
    </row>
    <row r="130" spans="1:77" s="29" customFormat="1" x14ac:dyDescent="0.25">
      <c r="A130" s="31"/>
      <c r="C130" s="31"/>
      <c r="D130" s="31"/>
      <c r="E130" s="31"/>
      <c r="T130" s="32"/>
      <c r="AN130" s="31"/>
      <c r="AO130" s="31"/>
      <c r="BA130" s="101"/>
      <c r="BB130" s="101"/>
      <c r="BE130" s="101"/>
      <c r="BF130" s="101"/>
      <c r="BG130" s="101"/>
      <c r="BH130" s="101"/>
      <c r="BI130" s="101"/>
      <c r="BS130" s="105"/>
      <c r="BT130" s="31"/>
      <c r="BU130" s="105"/>
      <c r="BV130" s="105"/>
      <c r="BW130" s="101"/>
      <c r="BY130" s="105"/>
    </row>
    <row r="131" spans="1:77" s="29" customFormat="1" x14ac:dyDescent="0.25">
      <c r="A131" s="31"/>
      <c r="C131" s="31"/>
      <c r="D131" s="31"/>
      <c r="E131" s="31"/>
      <c r="T131" s="32"/>
      <c r="AN131" s="31"/>
      <c r="AO131" s="31"/>
      <c r="BA131" s="101"/>
      <c r="BB131" s="101"/>
      <c r="BE131" s="101"/>
      <c r="BF131" s="101"/>
      <c r="BG131" s="101"/>
      <c r="BH131" s="101"/>
      <c r="BI131" s="101"/>
      <c r="BS131" s="105"/>
      <c r="BT131" s="31"/>
      <c r="BU131" s="105"/>
      <c r="BV131" s="105"/>
      <c r="BW131" s="101"/>
      <c r="BY131" s="105"/>
    </row>
    <row r="132" spans="1:77" s="29" customFormat="1" x14ac:dyDescent="0.25">
      <c r="A132" s="31"/>
      <c r="C132" s="31"/>
      <c r="D132" s="31"/>
      <c r="E132" s="31"/>
      <c r="T132" s="32"/>
      <c r="AN132" s="31"/>
      <c r="AO132" s="31"/>
      <c r="BA132" s="101"/>
      <c r="BB132" s="101"/>
      <c r="BE132" s="101"/>
      <c r="BF132" s="101"/>
      <c r="BG132" s="101"/>
      <c r="BH132" s="101"/>
      <c r="BI132" s="101"/>
      <c r="BS132" s="105"/>
      <c r="BT132" s="31"/>
      <c r="BU132" s="105"/>
      <c r="BV132" s="105"/>
      <c r="BW132" s="101"/>
      <c r="BY132" s="105"/>
    </row>
    <row r="133" spans="1:77" s="29" customFormat="1" x14ac:dyDescent="0.25">
      <c r="A133" s="31"/>
      <c r="C133" s="31"/>
      <c r="D133" s="31"/>
      <c r="E133" s="31"/>
      <c r="T133" s="32"/>
      <c r="AN133" s="31"/>
      <c r="AO133" s="31"/>
      <c r="BA133" s="101"/>
      <c r="BB133" s="101"/>
      <c r="BE133" s="101"/>
      <c r="BF133" s="101"/>
      <c r="BG133" s="101"/>
      <c r="BH133" s="101"/>
      <c r="BI133" s="101"/>
      <c r="BS133" s="105"/>
      <c r="BT133" s="31"/>
      <c r="BU133" s="105"/>
      <c r="BV133" s="105"/>
      <c r="BW133" s="101"/>
      <c r="BY133" s="105"/>
    </row>
    <row r="134" spans="1:77" s="29" customFormat="1" x14ac:dyDescent="0.25">
      <c r="A134" s="31"/>
      <c r="C134" s="31"/>
      <c r="D134" s="31"/>
      <c r="E134" s="31"/>
      <c r="T134" s="32"/>
      <c r="AN134" s="31"/>
      <c r="AO134" s="31"/>
      <c r="BA134" s="101"/>
      <c r="BB134" s="101"/>
      <c r="BE134" s="101"/>
      <c r="BF134" s="101"/>
      <c r="BG134" s="101"/>
      <c r="BH134" s="101"/>
      <c r="BI134" s="101"/>
      <c r="BS134" s="105"/>
      <c r="BT134" s="31"/>
      <c r="BU134" s="105"/>
      <c r="BV134" s="105"/>
      <c r="BW134" s="101"/>
      <c r="BY134" s="105"/>
    </row>
    <row r="135" spans="1:77" s="29" customFormat="1" x14ac:dyDescent="0.25">
      <c r="A135" s="31"/>
      <c r="C135" s="31"/>
      <c r="D135" s="31"/>
      <c r="E135" s="31"/>
      <c r="T135" s="32"/>
      <c r="AN135" s="31"/>
      <c r="AO135" s="31"/>
      <c r="BA135" s="101"/>
      <c r="BB135" s="101"/>
      <c r="BE135" s="101"/>
      <c r="BF135" s="101"/>
      <c r="BG135" s="101"/>
      <c r="BH135" s="101"/>
      <c r="BI135" s="101"/>
      <c r="BS135" s="105"/>
      <c r="BT135" s="31"/>
      <c r="BU135" s="105"/>
      <c r="BV135" s="105"/>
      <c r="BW135" s="101"/>
      <c r="BY135" s="105"/>
    </row>
    <row r="136" spans="1:77" s="29" customFormat="1" x14ac:dyDescent="0.25">
      <c r="A136" s="31"/>
      <c r="C136" s="31"/>
      <c r="D136" s="31"/>
      <c r="E136" s="31"/>
      <c r="T136" s="32"/>
      <c r="AN136" s="31"/>
      <c r="AO136" s="31"/>
      <c r="BA136" s="101"/>
      <c r="BB136" s="101"/>
      <c r="BE136" s="101"/>
      <c r="BF136" s="101"/>
      <c r="BG136" s="101"/>
      <c r="BH136" s="101"/>
      <c r="BI136" s="101"/>
      <c r="BS136" s="105"/>
      <c r="BT136" s="31"/>
      <c r="BU136" s="105"/>
      <c r="BV136" s="105"/>
      <c r="BW136" s="101"/>
      <c r="BY136" s="105"/>
    </row>
    <row r="137" spans="1:77" s="29" customFormat="1" x14ac:dyDescent="0.25">
      <c r="A137" s="31"/>
      <c r="C137" s="31"/>
      <c r="D137" s="31"/>
      <c r="E137" s="31"/>
      <c r="T137" s="32"/>
      <c r="AN137" s="31"/>
      <c r="AO137" s="31"/>
      <c r="BA137" s="101"/>
      <c r="BB137" s="101"/>
      <c r="BE137" s="101"/>
      <c r="BF137" s="101"/>
      <c r="BG137" s="101"/>
      <c r="BH137" s="101"/>
      <c r="BI137" s="101"/>
      <c r="BS137" s="105"/>
      <c r="BT137" s="31"/>
      <c r="BU137" s="105"/>
      <c r="BV137" s="105"/>
      <c r="BW137" s="101"/>
      <c r="BY137" s="105"/>
    </row>
    <row r="138" spans="1:77" s="29" customFormat="1" x14ac:dyDescent="0.25">
      <c r="A138" s="31"/>
      <c r="C138" s="31"/>
      <c r="D138" s="31"/>
      <c r="E138" s="31"/>
      <c r="T138" s="32"/>
      <c r="AN138" s="31"/>
      <c r="AO138" s="31"/>
      <c r="BA138" s="101"/>
      <c r="BB138" s="101"/>
      <c r="BE138" s="101"/>
      <c r="BF138" s="101"/>
      <c r="BG138" s="101"/>
      <c r="BH138" s="101"/>
      <c r="BI138" s="101"/>
      <c r="BS138" s="105"/>
      <c r="BT138" s="31"/>
      <c r="BU138" s="105"/>
      <c r="BV138" s="105"/>
      <c r="BW138" s="101"/>
      <c r="BY138" s="105"/>
    </row>
    <row r="139" spans="1:77" s="29" customFormat="1" x14ac:dyDescent="0.25">
      <c r="A139" s="31"/>
      <c r="C139" s="31"/>
      <c r="D139" s="31"/>
      <c r="E139" s="31"/>
      <c r="T139" s="32"/>
      <c r="AN139" s="31"/>
      <c r="AO139" s="31"/>
      <c r="BA139" s="101"/>
      <c r="BB139" s="101"/>
      <c r="BE139" s="101"/>
      <c r="BF139" s="101"/>
      <c r="BG139" s="101"/>
      <c r="BH139" s="101"/>
      <c r="BI139" s="101"/>
      <c r="BS139" s="105"/>
      <c r="BT139" s="31"/>
      <c r="BU139" s="105"/>
      <c r="BV139" s="105"/>
      <c r="BW139" s="101"/>
      <c r="BY139" s="105"/>
    </row>
    <row r="140" spans="1:77" s="29" customFormat="1" x14ac:dyDescent="0.25">
      <c r="A140" s="31"/>
      <c r="C140" s="31"/>
      <c r="D140" s="31"/>
      <c r="E140" s="31"/>
      <c r="T140" s="32"/>
      <c r="AN140" s="31"/>
      <c r="AO140" s="31"/>
      <c r="BA140" s="101"/>
      <c r="BB140" s="101"/>
      <c r="BE140" s="101"/>
      <c r="BF140" s="101"/>
      <c r="BG140" s="101"/>
      <c r="BH140" s="101"/>
      <c r="BI140" s="101"/>
      <c r="BS140" s="105"/>
      <c r="BT140" s="31"/>
      <c r="BU140" s="105"/>
      <c r="BV140" s="105"/>
      <c r="BW140" s="101"/>
      <c r="BY140" s="105"/>
    </row>
    <row r="141" spans="1:77" s="29" customFormat="1" x14ac:dyDescent="0.25">
      <c r="A141" s="31"/>
      <c r="C141" s="31"/>
      <c r="D141" s="31"/>
      <c r="E141" s="31"/>
      <c r="T141" s="32"/>
      <c r="AN141" s="31"/>
      <c r="AO141" s="31"/>
      <c r="BA141" s="101"/>
      <c r="BB141" s="101"/>
      <c r="BE141" s="101"/>
      <c r="BF141" s="101"/>
      <c r="BG141" s="101"/>
      <c r="BH141" s="101"/>
      <c r="BI141" s="101"/>
      <c r="BS141" s="105"/>
      <c r="BT141" s="31"/>
      <c r="BU141" s="105"/>
      <c r="BV141" s="105"/>
      <c r="BW141" s="101"/>
      <c r="BY141" s="105"/>
    </row>
    <row r="142" spans="1:77" s="29" customFormat="1" x14ac:dyDescent="0.25">
      <c r="A142" s="31"/>
      <c r="C142" s="31"/>
      <c r="D142" s="31"/>
      <c r="E142" s="31"/>
      <c r="T142" s="32"/>
      <c r="AN142" s="31"/>
      <c r="AO142" s="31"/>
      <c r="BA142" s="101"/>
      <c r="BB142" s="101"/>
      <c r="BE142" s="101"/>
      <c r="BF142" s="101"/>
      <c r="BG142" s="101"/>
      <c r="BH142" s="101"/>
      <c r="BI142" s="101"/>
      <c r="BS142" s="105"/>
      <c r="BT142" s="31"/>
      <c r="BU142" s="105"/>
      <c r="BV142" s="105"/>
      <c r="BW142" s="101"/>
      <c r="BY142" s="105"/>
    </row>
    <row r="143" spans="1:77" s="29" customFormat="1" x14ac:dyDescent="0.25">
      <c r="A143" s="31"/>
      <c r="C143" s="31"/>
      <c r="D143" s="31"/>
      <c r="E143" s="31"/>
      <c r="T143" s="32"/>
      <c r="AN143" s="31"/>
      <c r="AO143" s="31"/>
      <c r="BA143" s="101"/>
      <c r="BB143" s="101"/>
      <c r="BE143" s="101"/>
      <c r="BF143" s="101"/>
      <c r="BG143" s="101"/>
      <c r="BH143" s="101"/>
      <c r="BI143" s="101"/>
      <c r="BS143" s="105"/>
      <c r="BT143" s="31"/>
      <c r="BU143" s="105"/>
      <c r="BV143" s="105"/>
      <c r="BW143" s="101"/>
      <c r="BY143" s="105"/>
    </row>
    <row r="144" spans="1:77" s="29" customFormat="1" x14ac:dyDescent="0.25">
      <c r="A144" s="31"/>
      <c r="C144" s="31"/>
      <c r="D144" s="31"/>
      <c r="E144" s="31"/>
      <c r="T144" s="32"/>
      <c r="AN144" s="31"/>
      <c r="AO144" s="31"/>
      <c r="BA144" s="101"/>
      <c r="BB144" s="101"/>
      <c r="BE144" s="101"/>
      <c r="BF144" s="101"/>
      <c r="BG144" s="101"/>
      <c r="BH144" s="101"/>
      <c r="BI144" s="101"/>
      <c r="BS144" s="105"/>
      <c r="BT144" s="31"/>
      <c r="BU144" s="105"/>
      <c r="BV144" s="105"/>
      <c r="BW144" s="101"/>
      <c r="BY144" s="105"/>
    </row>
    <row r="145" spans="1:77" s="29" customFormat="1" x14ac:dyDescent="0.25">
      <c r="A145" s="31"/>
      <c r="C145" s="31"/>
      <c r="D145" s="31"/>
      <c r="E145" s="31"/>
      <c r="T145" s="32"/>
      <c r="AN145" s="31"/>
      <c r="AO145" s="31"/>
      <c r="BA145" s="101"/>
      <c r="BB145" s="101"/>
      <c r="BE145" s="101"/>
      <c r="BF145" s="101"/>
      <c r="BG145" s="101"/>
      <c r="BH145" s="101"/>
      <c r="BI145" s="101"/>
      <c r="BS145" s="105"/>
      <c r="BT145" s="31"/>
      <c r="BU145" s="105"/>
      <c r="BV145" s="105"/>
      <c r="BW145" s="101"/>
      <c r="BY145" s="105"/>
    </row>
    <row r="146" spans="1:77" s="29" customFormat="1" x14ac:dyDescent="0.25">
      <c r="A146" s="31"/>
      <c r="C146" s="31"/>
      <c r="D146" s="31"/>
      <c r="E146" s="31"/>
      <c r="T146" s="32"/>
      <c r="AN146" s="31"/>
      <c r="AO146" s="31"/>
      <c r="BA146" s="101"/>
      <c r="BB146" s="101"/>
      <c r="BE146" s="101"/>
      <c r="BF146" s="101"/>
      <c r="BG146" s="101"/>
      <c r="BH146" s="101"/>
      <c r="BI146" s="101"/>
      <c r="BS146" s="105"/>
      <c r="BT146" s="31"/>
      <c r="BU146" s="105"/>
      <c r="BV146" s="105"/>
      <c r="BW146" s="101"/>
      <c r="BY146" s="105"/>
    </row>
    <row r="147" spans="1:77" s="29" customFormat="1" x14ac:dyDescent="0.25">
      <c r="A147" s="31"/>
      <c r="C147" s="31"/>
      <c r="D147" s="31"/>
      <c r="E147" s="31"/>
      <c r="T147" s="32"/>
      <c r="AN147" s="31"/>
      <c r="AO147" s="31"/>
      <c r="BA147" s="101"/>
      <c r="BB147" s="101"/>
      <c r="BE147" s="101"/>
      <c r="BF147" s="101"/>
      <c r="BG147" s="101"/>
      <c r="BH147" s="101"/>
      <c r="BI147" s="101"/>
      <c r="BS147" s="105"/>
      <c r="BT147" s="31"/>
      <c r="BU147" s="105"/>
      <c r="BV147" s="105"/>
      <c r="BW147" s="101"/>
      <c r="BY147" s="105"/>
    </row>
    <row r="148" spans="1:77" s="29" customFormat="1" x14ac:dyDescent="0.25">
      <c r="A148" s="31"/>
      <c r="C148" s="31"/>
      <c r="D148" s="31"/>
      <c r="E148" s="31"/>
      <c r="T148" s="32"/>
      <c r="AN148" s="31"/>
      <c r="AO148" s="31"/>
      <c r="BA148" s="101"/>
      <c r="BB148" s="101"/>
      <c r="BE148" s="101"/>
      <c r="BF148" s="101"/>
      <c r="BG148" s="101"/>
      <c r="BH148" s="101"/>
      <c r="BI148" s="101"/>
      <c r="BS148" s="105"/>
      <c r="BT148" s="31"/>
      <c r="BU148" s="105"/>
      <c r="BV148" s="105"/>
      <c r="BW148" s="101"/>
      <c r="BY148" s="105"/>
    </row>
    <row r="149" spans="1:77" s="29" customFormat="1" x14ac:dyDescent="0.25">
      <c r="A149" s="31"/>
      <c r="C149" s="31"/>
      <c r="D149" s="31"/>
      <c r="E149" s="31"/>
      <c r="T149" s="32"/>
      <c r="AN149" s="31"/>
      <c r="AO149" s="31"/>
      <c r="BA149" s="101"/>
      <c r="BB149" s="101"/>
      <c r="BE149" s="101"/>
      <c r="BF149" s="101"/>
      <c r="BG149" s="101"/>
      <c r="BH149" s="101"/>
      <c r="BI149" s="101"/>
      <c r="BS149" s="105"/>
      <c r="BT149" s="31"/>
      <c r="BU149" s="105"/>
      <c r="BV149" s="105"/>
      <c r="BW149" s="101"/>
      <c r="BY149" s="105"/>
    </row>
    <row r="150" spans="1:77" s="29" customFormat="1" x14ac:dyDescent="0.25">
      <c r="A150" s="31"/>
      <c r="C150" s="31"/>
      <c r="D150" s="31"/>
      <c r="E150" s="31"/>
      <c r="T150" s="32"/>
      <c r="AN150" s="31"/>
      <c r="AO150" s="31"/>
      <c r="BA150" s="101"/>
      <c r="BB150" s="101"/>
      <c r="BE150" s="101"/>
      <c r="BF150" s="101"/>
      <c r="BG150" s="101"/>
      <c r="BH150" s="101"/>
      <c r="BI150" s="101"/>
      <c r="BS150" s="105"/>
      <c r="BT150" s="31"/>
      <c r="BU150" s="105"/>
      <c r="BV150" s="105"/>
      <c r="BW150" s="101"/>
      <c r="BY150" s="105"/>
    </row>
    <row r="151" spans="1:77" s="29" customFormat="1" x14ac:dyDescent="0.25">
      <c r="A151" s="31"/>
      <c r="C151" s="31"/>
      <c r="D151" s="31"/>
      <c r="E151" s="31"/>
      <c r="T151" s="32"/>
      <c r="AN151" s="31"/>
      <c r="AO151" s="31"/>
      <c r="BA151" s="101"/>
      <c r="BB151" s="101"/>
      <c r="BE151" s="101"/>
      <c r="BF151" s="101"/>
      <c r="BG151" s="101"/>
      <c r="BH151" s="101"/>
      <c r="BI151" s="101"/>
      <c r="BS151" s="105"/>
      <c r="BT151" s="31"/>
      <c r="BU151" s="105"/>
      <c r="BV151" s="105"/>
      <c r="BW151" s="101"/>
      <c r="BY151" s="105"/>
    </row>
    <row r="152" spans="1:77" s="29" customFormat="1" x14ac:dyDescent="0.25">
      <c r="A152" s="31"/>
      <c r="C152" s="31"/>
      <c r="D152" s="31"/>
      <c r="E152" s="31"/>
      <c r="T152" s="32"/>
      <c r="AN152" s="31"/>
      <c r="AO152" s="31"/>
      <c r="BA152" s="101"/>
      <c r="BB152" s="101"/>
      <c r="BE152" s="101"/>
      <c r="BF152" s="101"/>
      <c r="BG152" s="101"/>
      <c r="BH152" s="101"/>
      <c r="BI152" s="101"/>
      <c r="BS152" s="105"/>
      <c r="BT152" s="31"/>
      <c r="BU152" s="105"/>
      <c r="BV152" s="105"/>
      <c r="BW152" s="101"/>
      <c r="BY152" s="105"/>
    </row>
    <row r="153" spans="1:77" s="29" customFormat="1" x14ac:dyDescent="0.25">
      <c r="A153" s="31"/>
      <c r="C153" s="31"/>
      <c r="D153" s="31"/>
      <c r="E153" s="31"/>
      <c r="T153" s="32"/>
      <c r="AN153" s="31"/>
      <c r="AO153" s="31"/>
      <c r="BA153" s="101"/>
      <c r="BB153" s="101"/>
      <c r="BE153" s="101"/>
      <c r="BF153" s="101"/>
      <c r="BG153" s="101"/>
      <c r="BH153" s="101"/>
      <c r="BI153" s="101"/>
      <c r="BS153" s="105"/>
      <c r="BT153" s="31"/>
      <c r="BU153" s="105"/>
      <c r="BV153" s="105"/>
      <c r="BW153" s="101"/>
      <c r="BY153" s="105"/>
    </row>
    <row r="154" spans="1:77" s="29" customFormat="1" x14ac:dyDescent="0.25">
      <c r="A154" s="31"/>
      <c r="C154" s="31"/>
      <c r="D154" s="31"/>
      <c r="E154" s="31"/>
      <c r="T154" s="32"/>
      <c r="AN154" s="31"/>
      <c r="AO154" s="31"/>
      <c r="BA154" s="101"/>
      <c r="BB154" s="101"/>
      <c r="BE154" s="101"/>
      <c r="BF154" s="101"/>
      <c r="BG154" s="101"/>
      <c r="BH154" s="101"/>
      <c r="BI154" s="101"/>
      <c r="BS154" s="105"/>
      <c r="BT154" s="31"/>
      <c r="BU154" s="105"/>
      <c r="BV154" s="105"/>
      <c r="BW154" s="101"/>
      <c r="BY154" s="105"/>
    </row>
    <row r="155" spans="1:77" s="29" customFormat="1" x14ac:dyDescent="0.25">
      <c r="A155" s="31"/>
      <c r="C155" s="31"/>
      <c r="D155" s="31"/>
      <c r="E155" s="31"/>
      <c r="T155" s="32"/>
      <c r="AN155" s="31"/>
      <c r="AO155" s="31"/>
      <c r="BA155" s="101"/>
      <c r="BB155" s="101"/>
      <c r="BE155" s="101"/>
      <c r="BF155" s="101"/>
      <c r="BG155" s="101"/>
      <c r="BH155" s="101"/>
      <c r="BI155" s="101"/>
      <c r="BS155" s="105"/>
      <c r="BT155" s="31"/>
      <c r="BU155" s="105"/>
      <c r="BV155" s="105"/>
      <c r="BW155" s="101"/>
      <c r="BY155" s="105"/>
    </row>
    <row r="156" spans="1:77" s="29" customFormat="1" x14ac:dyDescent="0.25">
      <c r="A156" s="31"/>
      <c r="C156" s="31"/>
      <c r="D156" s="31"/>
      <c r="E156" s="31"/>
      <c r="T156" s="32"/>
      <c r="AN156" s="31"/>
      <c r="AO156" s="31"/>
      <c r="BA156" s="101"/>
      <c r="BB156" s="101"/>
      <c r="BE156" s="101"/>
      <c r="BF156" s="101"/>
      <c r="BG156" s="101"/>
      <c r="BH156" s="101"/>
      <c r="BI156" s="101"/>
      <c r="BS156" s="105"/>
      <c r="BT156" s="31"/>
      <c r="BU156" s="105"/>
      <c r="BV156" s="105"/>
      <c r="BW156" s="101"/>
      <c r="BY156" s="105"/>
    </row>
    <row r="157" spans="1:77" s="29" customFormat="1" x14ac:dyDescent="0.25">
      <c r="A157" s="31"/>
      <c r="C157" s="31"/>
      <c r="D157" s="31"/>
      <c r="E157" s="31"/>
      <c r="T157" s="32"/>
      <c r="AN157" s="31"/>
      <c r="AO157" s="31"/>
      <c r="BA157" s="101"/>
      <c r="BB157" s="101"/>
      <c r="BE157" s="101"/>
      <c r="BF157" s="101"/>
      <c r="BG157" s="101"/>
      <c r="BH157" s="101"/>
      <c r="BI157" s="101"/>
      <c r="BS157" s="105"/>
      <c r="BT157" s="31"/>
      <c r="BU157" s="105"/>
      <c r="BV157" s="105"/>
      <c r="BW157" s="101"/>
      <c r="BY157" s="105"/>
    </row>
    <row r="158" spans="1:77" s="29" customFormat="1" x14ac:dyDescent="0.25">
      <c r="A158" s="31"/>
      <c r="C158" s="31"/>
      <c r="D158" s="31"/>
      <c r="E158" s="31"/>
      <c r="T158" s="32"/>
      <c r="AN158" s="31"/>
      <c r="AO158" s="31"/>
      <c r="BA158" s="101"/>
      <c r="BB158" s="101"/>
      <c r="BE158" s="101"/>
      <c r="BF158" s="101"/>
      <c r="BG158" s="101"/>
      <c r="BH158" s="101"/>
      <c r="BI158" s="101"/>
      <c r="BS158" s="105"/>
      <c r="BT158" s="31"/>
      <c r="BU158" s="105"/>
      <c r="BV158" s="105"/>
      <c r="BW158" s="101"/>
      <c r="BY158" s="105"/>
    </row>
    <row r="159" spans="1:77" s="29" customFormat="1" x14ac:dyDescent="0.25">
      <c r="A159" s="31"/>
      <c r="C159" s="31"/>
      <c r="D159" s="31"/>
      <c r="E159" s="31"/>
      <c r="T159" s="32"/>
      <c r="AN159" s="31"/>
      <c r="AO159" s="31"/>
      <c r="BA159" s="101"/>
      <c r="BB159" s="101"/>
      <c r="BE159" s="101"/>
      <c r="BF159" s="101"/>
      <c r="BG159" s="101"/>
      <c r="BH159" s="101"/>
      <c r="BI159" s="101"/>
      <c r="BS159" s="105"/>
      <c r="BT159" s="31"/>
      <c r="BU159" s="105"/>
      <c r="BV159" s="105"/>
      <c r="BW159" s="101"/>
      <c r="BY159" s="105"/>
    </row>
    <row r="160" spans="1:77" s="29" customFormat="1" x14ac:dyDescent="0.25">
      <c r="A160" s="31"/>
      <c r="C160" s="31"/>
      <c r="D160" s="31"/>
      <c r="E160" s="31"/>
      <c r="T160" s="32"/>
      <c r="AN160" s="31"/>
      <c r="AO160" s="31"/>
      <c r="BA160" s="101"/>
      <c r="BB160" s="101"/>
      <c r="BE160" s="101"/>
      <c r="BF160" s="101"/>
      <c r="BG160" s="101"/>
      <c r="BH160" s="101"/>
      <c r="BI160" s="101"/>
      <c r="BS160" s="105"/>
      <c r="BT160" s="31"/>
      <c r="BU160" s="105"/>
      <c r="BV160" s="105"/>
      <c r="BW160" s="101"/>
      <c r="BY160" s="105"/>
    </row>
    <row r="161" spans="1:77" s="29" customFormat="1" x14ac:dyDescent="0.25">
      <c r="A161" s="31"/>
      <c r="C161" s="31"/>
      <c r="D161" s="31"/>
      <c r="E161" s="31"/>
      <c r="T161" s="32"/>
      <c r="AN161" s="31"/>
      <c r="AO161" s="31"/>
      <c r="BA161" s="101"/>
      <c r="BB161" s="101"/>
      <c r="BE161" s="101"/>
      <c r="BF161" s="101"/>
      <c r="BG161" s="101"/>
      <c r="BH161" s="101"/>
      <c r="BI161" s="101"/>
      <c r="BS161" s="105"/>
      <c r="BT161" s="31"/>
      <c r="BU161" s="105"/>
      <c r="BV161" s="105"/>
      <c r="BW161" s="101"/>
      <c r="BY161" s="105"/>
    </row>
    <row r="162" spans="1:77" s="29" customFormat="1" x14ac:dyDescent="0.25">
      <c r="A162" s="31"/>
      <c r="C162" s="31"/>
      <c r="D162" s="31"/>
      <c r="E162" s="31"/>
      <c r="T162" s="32"/>
      <c r="AN162" s="31"/>
      <c r="AO162" s="31"/>
      <c r="BA162" s="101"/>
      <c r="BB162" s="101"/>
      <c r="BE162" s="101"/>
      <c r="BF162" s="101"/>
      <c r="BG162" s="101"/>
      <c r="BH162" s="101"/>
      <c r="BI162" s="101"/>
      <c r="BS162" s="105"/>
      <c r="BT162" s="31"/>
      <c r="BU162" s="105"/>
      <c r="BV162" s="105"/>
      <c r="BW162" s="101"/>
      <c r="BY162" s="105"/>
    </row>
    <row r="163" spans="1:77" s="29" customFormat="1" x14ac:dyDescent="0.25">
      <c r="A163" s="31"/>
      <c r="C163" s="31"/>
      <c r="D163" s="31"/>
      <c r="E163" s="31"/>
      <c r="T163" s="32"/>
      <c r="AN163" s="31"/>
      <c r="AO163" s="31"/>
      <c r="BA163" s="101"/>
      <c r="BB163" s="101"/>
      <c r="BE163" s="101"/>
      <c r="BF163" s="101"/>
      <c r="BG163" s="101"/>
      <c r="BH163" s="101"/>
      <c r="BI163" s="101"/>
      <c r="BS163" s="105"/>
      <c r="BT163" s="31"/>
      <c r="BU163" s="105"/>
      <c r="BV163" s="105"/>
      <c r="BW163" s="101"/>
      <c r="BY163" s="105"/>
    </row>
    <row r="164" spans="1:77" s="29" customFormat="1" x14ac:dyDescent="0.25">
      <c r="A164" s="31"/>
      <c r="C164" s="31"/>
      <c r="D164" s="31"/>
      <c r="E164" s="31"/>
      <c r="T164" s="32"/>
      <c r="AN164" s="31"/>
      <c r="AO164" s="31"/>
      <c r="BA164" s="101"/>
      <c r="BB164" s="101"/>
      <c r="BE164" s="101"/>
      <c r="BF164" s="101"/>
      <c r="BG164" s="101"/>
      <c r="BH164" s="101"/>
      <c r="BI164" s="101"/>
      <c r="BS164" s="105"/>
      <c r="BT164" s="31"/>
      <c r="BU164" s="105"/>
      <c r="BV164" s="105"/>
      <c r="BW164" s="101"/>
      <c r="BY164" s="105"/>
    </row>
    <row r="165" spans="1:77" s="29" customFormat="1" x14ac:dyDescent="0.25">
      <c r="A165" s="31"/>
      <c r="C165" s="31"/>
      <c r="D165" s="31"/>
      <c r="E165" s="31"/>
      <c r="T165" s="32"/>
      <c r="AN165" s="31"/>
      <c r="AO165" s="31"/>
      <c r="BA165" s="101"/>
      <c r="BB165" s="101"/>
      <c r="BE165" s="101"/>
      <c r="BF165" s="101"/>
      <c r="BG165" s="101"/>
      <c r="BH165" s="101"/>
      <c r="BI165" s="101"/>
      <c r="BS165" s="105"/>
      <c r="BT165" s="31"/>
      <c r="BU165" s="105"/>
      <c r="BV165" s="105"/>
      <c r="BW165" s="101"/>
      <c r="BY165" s="105"/>
    </row>
    <row r="166" spans="1:77" s="29" customFormat="1" x14ac:dyDescent="0.25">
      <c r="A166" s="31"/>
      <c r="C166" s="31"/>
      <c r="D166" s="31"/>
      <c r="E166" s="31"/>
      <c r="T166" s="32"/>
      <c r="AN166" s="31"/>
      <c r="AO166" s="31"/>
      <c r="BA166" s="101"/>
      <c r="BB166" s="101"/>
      <c r="BE166" s="101"/>
      <c r="BF166" s="101"/>
      <c r="BG166" s="101"/>
      <c r="BH166" s="101"/>
      <c r="BI166" s="101"/>
      <c r="BS166" s="105"/>
      <c r="BT166" s="31"/>
      <c r="BU166" s="105"/>
      <c r="BV166" s="105"/>
      <c r="BW166" s="101"/>
      <c r="BY166" s="105"/>
    </row>
    <row r="167" spans="1:77" s="29" customFormat="1" x14ac:dyDescent="0.25">
      <c r="A167" s="31"/>
      <c r="C167" s="31"/>
      <c r="D167" s="31"/>
      <c r="E167" s="31"/>
      <c r="T167" s="32"/>
      <c r="AN167" s="31"/>
      <c r="AO167" s="31"/>
      <c r="BA167" s="101"/>
      <c r="BB167" s="101"/>
      <c r="BE167" s="101"/>
      <c r="BF167" s="101"/>
      <c r="BG167" s="101"/>
      <c r="BH167" s="101"/>
      <c r="BI167" s="101"/>
      <c r="BS167" s="105"/>
      <c r="BT167" s="31"/>
      <c r="BU167" s="105"/>
      <c r="BV167" s="105"/>
      <c r="BW167" s="101"/>
      <c r="BY167" s="105"/>
    </row>
    <row r="168" spans="1:77" s="29" customFormat="1" x14ac:dyDescent="0.25">
      <c r="A168" s="31"/>
      <c r="C168" s="31"/>
      <c r="D168" s="31"/>
      <c r="E168" s="31"/>
      <c r="T168" s="32"/>
      <c r="AN168" s="31"/>
      <c r="AO168" s="31"/>
      <c r="BA168" s="101"/>
      <c r="BB168" s="101"/>
      <c r="BE168" s="101"/>
      <c r="BF168" s="101"/>
      <c r="BG168" s="101"/>
      <c r="BH168" s="101"/>
      <c r="BI168" s="101"/>
      <c r="BS168" s="105"/>
      <c r="BT168" s="31"/>
      <c r="BU168" s="105"/>
      <c r="BV168" s="105"/>
      <c r="BW168" s="101"/>
      <c r="BY168" s="105"/>
    </row>
    <row r="169" spans="1:77" s="29" customFormat="1" x14ac:dyDescent="0.25">
      <c r="A169" s="31"/>
      <c r="C169" s="31"/>
      <c r="D169" s="31"/>
      <c r="E169" s="31"/>
      <c r="T169" s="32"/>
      <c r="AN169" s="31"/>
      <c r="AO169" s="31"/>
      <c r="BA169" s="101"/>
      <c r="BB169" s="101"/>
      <c r="BE169" s="101"/>
      <c r="BF169" s="101"/>
      <c r="BG169" s="101"/>
      <c r="BH169" s="101"/>
      <c r="BI169" s="101"/>
      <c r="BS169" s="105"/>
      <c r="BT169" s="31"/>
      <c r="BU169" s="105"/>
      <c r="BV169" s="105"/>
      <c r="BW169" s="101"/>
      <c r="BY169" s="105"/>
    </row>
    <row r="170" spans="1:77" s="29" customFormat="1" x14ac:dyDescent="0.25">
      <c r="A170" s="31"/>
      <c r="C170" s="31"/>
      <c r="D170" s="31"/>
      <c r="E170" s="31"/>
      <c r="T170" s="32"/>
      <c r="AN170" s="31"/>
      <c r="AO170" s="31"/>
      <c r="BA170" s="101"/>
      <c r="BB170" s="101"/>
      <c r="BE170" s="101"/>
      <c r="BF170" s="101"/>
      <c r="BG170" s="101"/>
      <c r="BH170" s="101"/>
      <c r="BI170" s="101"/>
      <c r="BS170" s="105"/>
      <c r="BT170" s="31"/>
      <c r="BU170" s="105"/>
      <c r="BV170" s="105"/>
      <c r="BW170" s="101"/>
      <c r="BY170" s="105"/>
    </row>
    <row r="171" spans="1:77" s="29" customFormat="1" x14ac:dyDescent="0.25">
      <c r="A171" s="31"/>
      <c r="C171" s="31"/>
      <c r="D171" s="31"/>
      <c r="E171" s="31"/>
      <c r="T171" s="32"/>
      <c r="AN171" s="31"/>
      <c r="AO171" s="31"/>
      <c r="BA171" s="101"/>
      <c r="BB171" s="101"/>
      <c r="BE171" s="101"/>
      <c r="BF171" s="101"/>
      <c r="BG171" s="101"/>
      <c r="BH171" s="101"/>
      <c r="BI171" s="101"/>
      <c r="BS171" s="105"/>
      <c r="BT171" s="31"/>
      <c r="BU171" s="105"/>
      <c r="BV171" s="105"/>
      <c r="BW171" s="101"/>
      <c r="BY171" s="105"/>
    </row>
    <row r="172" spans="1:77" s="29" customFormat="1" x14ac:dyDescent="0.25">
      <c r="A172" s="31"/>
      <c r="C172" s="31"/>
      <c r="D172" s="31"/>
      <c r="E172" s="31"/>
      <c r="T172" s="32"/>
      <c r="AN172" s="31"/>
      <c r="AO172" s="31"/>
      <c r="BA172" s="101"/>
      <c r="BB172" s="101"/>
      <c r="BE172" s="101"/>
      <c r="BF172" s="101"/>
      <c r="BG172" s="101"/>
      <c r="BH172" s="101"/>
      <c r="BI172" s="101"/>
      <c r="BS172" s="105"/>
      <c r="BT172" s="31"/>
      <c r="BU172" s="105"/>
      <c r="BV172" s="105"/>
      <c r="BW172" s="101"/>
      <c r="BY172" s="105"/>
    </row>
    <row r="173" spans="1:77" s="29" customFormat="1" x14ac:dyDescent="0.25">
      <c r="A173" s="31"/>
      <c r="C173" s="31"/>
      <c r="D173" s="31"/>
      <c r="E173" s="31"/>
      <c r="T173" s="32"/>
      <c r="AN173" s="31"/>
      <c r="AO173" s="31"/>
      <c r="BA173" s="101"/>
      <c r="BB173" s="101"/>
      <c r="BE173" s="101"/>
      <c r="BF173" s="101"/>
      <c r="BG173" s="101"/>
      <c r="BH173" s="101"/>
      <c r="BI173" s="101"/>
      <c r="BS173" s="105"/>
      <c r="BT173" s="31"/>
      <c r="BU173" s="105"/>
      <c r="BV173" s="105"/>
      <c r="BW173" s="101"/>
      <c r="BY173" s="105"/>
    </row>
    <row r="174" spans="1:77" s="29" customFormat="1" x14ac:dyDescent="0.25">
      <c r="A174" s="31"/>
      <c r="C174" s="31"/>
      <c r="D174" s="31"/>
      <c r="E174" s="31"/>
      <c r="T174" s="32"/>
      <c r="AN174" s="31"/>
      <c r="AO174" s="31"/>
      <c r="BA174" s="101"/>
      <c r="BB174" s="101"/>
      <c r="BE174" s="101"/>
      <c r="BF174" s="101"/>
      <c r="BG174" s="101"/>
      <c r="BH174" s="101"/>
      <c r="BI174" s="101"/>
      <c r="BS174" s="105"/>
      <c r="BT174" s="31"/>
      <c r="BU174" s="105"/>
      <c r="BV174" s="105"/>
      <c r="BW174" s="101"/>
      <c r="BY174" s="105"/>
    </row>
    <row r="175" spans="1:77" s="29" customFormat="1" x14ac:dyDescent="0.25">
      <c r="A175" s="31"/>
      <c r="C175" s="31"/>
      <c r="D175" s="31"/>
      <c r="E175" s="31"/>
      <c r="T175" s="32"/>
      <c r="AN175" s="31"/>
      <c r="AO175" s="31"/>
      <c r="BA175" s="101"/>
      <c r="BB175" s="101"/>
      <c r="BE175" s="101"/>
      <c r="BF175" s="101"/>
      <c r="BG175" s="101"/>
      <c r="BH175" s="101"/>
      <c r="BI175" s="101"/>
      <c r="BS175" s="105"/>
      <c r="BT175" s="31"/>
      <c r="BU175" s="105"/>
      <c r="BV175" s="105"/>
      <c r="BW175" s="101"/>
      <c r="BY175" s="105"/>
    </row>
    <row r="176" spans="1:77" s="29" customFormat="1" x14ac:dyDescent="0.25">
      <c r="A176" s="31"/>
      <c r="C176" s="31"/>
      <c r="D176" s="31"/>
      <c r="E176" s="31"/>
      <c r="T176" s="32"/>
      <c r="AN176" s="31"/>
      <c r="AO176" s="31"/>
      <c r="BA176" s="101"/>
      <c r="BB176" s="101"/>
      <c r="BE176" s="101"/>
      <c r="BF176" s="101"/>
      <c r="BG176" s="101"/>
      <c r="BH176" s="101"/>
      <c r="BI176" s="101"/>
      <c r="BS176" s="105"/>
      <c r="BT176" s="31"/>
      <c r="BU176" s="105"/>
      <c r="BV176" s="105"/>
      <c r="BW176" s="101"/>
      <c r="BY176" s="105"/>
    </row>
    <row r="177" spans="1:77" s="29" customFormat="1" x14ac:dyDescent="0.25">
      <c r="A177" s="31"/>
      <c r="C177" s="31"/>
      <c r="D177" s="31"/>
      <c r="E177" s="31"/>
      <c r="T177" s="32"/>
      <c r="AN177" s="31"/>
      <c r="AO177" s="31"/>
      <c r="BA177" s="101"/>
      <c r="BB177" s="101"/>
      <c r="BE177" s="101"/>
      <c r="BF177" s="101"/>
      <c r="BG177" s="101"/>
      <c r="BH177" s="101"/>
      <c r="BI177" s="101"/>
      <c r="BS177" s="105"/>
      <c r="BT177" s="31"/>
      <c r="BU177" s="105"/>
      <c r="BV177" s="105"/>
      <c r="BW177" s="101"/>
      <c r="BY177" s="105"/>
    </row>
    <row r="178" spans="1:77" s="29" customFormat="1" x14ac:dyDescent="0.25">
      <c r="A178" s="31"/>
      <c r="C178" s="31"/>
      <c r="D178" s="31"/>
      <c r="E178" s="31"/>
      <c r="T178" s="32"/>
      <c r="AN178" s="31"/>
      <c r="AO178" s="31"/>
      <c r="BA178" s="101"/>
      <c r="BB178" s="101"/>
      <c r="BE178" s="101"/>
      <c r="BF178" s="101"/>
      <c r="BG178" s="101"/>
      <c r="BH178" s="101"/>
      <c r="BI178" s="101"/>
      <c r="BS178" s="105"/>
      <c r="BT178" s="31"/>
      <c r="BU178" s="105"/>
      <c r="BV178" s="105"/>
      <c r="BW178" s="101"/>
      <c r="BY178" s="105"/>
    </row>
    <row r="179" spans="1:77" s="29" customFormat="1" x14ac:dyDescent="0.25">
      <c r="A179" s="31"/>
      <c r="C179" s="31"/>
      <c r="D179" s="31"/>
      <c r="E179" s="31"/>
      <c r="T179" s="32"/>
      <c r="AN179" s="31"/>
      <c r="AO179" s="31"/>
      <c r="BA179" s="101"/>
      <c r="BB179" s="101"/>
      <c r="BE179" s="101"/>
      <c r="BF179" s="101"/>
      <c r="BG179" s="101"/>
      <c r="BH179" s="101"/>
      <c r="BI179" s="101"/>
      <c r="BS179" s="105"/>
      <c r="BT179" s="31"/>
      <c r="BU179" s="105"/>
      <c r="BV179" s="105"/>
      <c r="BW179" s="101"/>
      <c r="BY179" s="105"/>
    </row>
    <row r="180" spans="1:77" s="29" customFormat="1" x14ac:dyDescent="0.25">
      <c r="A180" s="31"/>
      <c r="C180" s="31"/>
      <c r="D180" s="31"/>
      <c r="E180" s="31"/>
      <c r="T180" s="32"/>
      <c r="AN180" s="31"/>
      <c r="AO180" s="31"/>
      <c r="BA180" s="101"/>
      <c r="BB180" s="101"/>
      <c r="BE180" s="101"/>
      <c r="BF180" s="101"/>
      <c r="BG180" s="101"/>
      <c r="BH180" s="101"/>
      <c r="BI180" s="101"/>
      <c r="BS180" s="105"/>
      <c r="BT180" s="31"/>
      <c r="BU180" s="105"/>
      <c r="BV180" s="105"/>
      <c r="BW180" s="101"/>
      <c r="BY180" s="105"/>
    </row>
    <row r="181" spans="1:77" s="29" customFormat="1" x14ac:dyDescent="0.25">
      <c r="A181" s="31"/>
      <c r="C181" s="31"/>
      <c r="D181" s="31"/>
      <c r="E181" s="31"/>
      <c r="T181" s="32"/>
      <c r="AN181" s="31"/>
      <c r="AO181" s="31"/>
      <c r="BA181" s="101"/>
      <c r="BB181" s="101"/>
      <c r="BE181" s="101"/>
      <c r="BF181" s="101"/>
      <c r="BG181" s="101"/>
      <c r="BH181" s="101"/>
      <c r="BI181" s="101"/>
      <c r="BS181" s="105"/>
      <c r="BT181" s="31"/>
      <c r="BU181" s="105"/>
      <c r="BV181" s="105"/>
      <c r="BW181" s="101"/>
      <c r="BY181" s="105"/>
    </row>
    <row r="182" spans="1:77" s="29" customFormat="1" x14ac:dyDescent="0.25">
      <c r="A182" s="31"/>
      <c r="C182" s="31"/>
      <c r="D182" s="31"/>
      <c r="E182" s="31"/>
      <c r="T182" s="32"/>
      <c r="AN182" s="31"/>
      <c r="AO182" s="31"/>
      <c r="BA182" s="101"/>
      <c r="BB182" s="101"/>
      <c r="BE182" s="101"/>
      <c r="BF182" s="101"/>
      <c r="BG182" s="101"/>
      <c r="BH182" s="101"/>
      <c r="BI182" s="101"/>
      <c r="BS182" s="105"/>
      <c r="BT182" s="31"/>
      <c r="BU182" s="105"/>
      <c r="BV182" s="105"/>
      <c r="BW182" s="101"/>
      <c r="BY182" s="105"/>
    </row>
    <row r="183" spans="1:77" s="29" customFormat="1" x14ac:dyDescent="0.25">
      <c r="A183" s="31"/>
      <c r="C183" s="31"/>
      <c r="D183" s="31"/>
      <c r="E183" s="31"/>
      <c r="T183" s="32"/>
      <c r="AN183" s="31"/>
      <c r="AO183" s="31"/>
      <c r="BA183" s="101"/>
      <c r="BB183" s="101"/>
      <c r="BE183" s="101"/>
      <c r="BF183" s="101"/>
      <c r="BG183" s="101"/>
      <c r="BH183" s="101"/>
      <c r="BI183" s="101"/>
      <c r="BS183" s="105"/>
      <c r="BT183" s="31"/>
      <c r="BU183" s="105"/>
      <c r="BV183" s="105"/>
      <c r="BW183" s="101"/>
      <c r="BY183" s="105"/>
    </row>
    <row r="184" spans="1:77" s="29" customFormat="1" x14ac:dyDescent="0.25">
      <c r="A184" s="31"/>
      <c r="C184" s="31"/>
      <c r="D184" s="31"/>
      <c r="E184" s="31"/>
      <c r="T184" s="32"/>
      <c r="AN184" s="31"/>
      <c r="AO184" s="31"/>
      <c r="BA184" s="101"/>
      <c r="BB184" s="101"/>
      <c r="BE184" s="101"/>
      <c r="BF184" s="101"/>
      <c r="BG184" s="101"/>
      <c r="BH184" s="101"/>
      <c r="BI184" s="101"/>
      <c r="BS184" s="105"/>
      <c r="BT184" s="31"/>
      <c r="BU184" s="105"/>
      <c r="BV184" s="105"/>
      <c r="BW184" s="101"/>
      <c r="BY184" s="105"/>
    </row>
    <row r="185" spans="1:77" s="29" customFormat="1" x14ac:dyDescent="0.25">
      <c r="A185" s="31"/>
      <c r="C185" s="31"/>
      <c r="D185" s="31"/>
      <c r="E185" s="31"/>
      <c r="T185" s="32"/>
      <c r="AN185" s="31"/>
      <c r="AO185" s="31"/>
      <c r="BA185" s="101"/>
      <c r="BB185" s="101"/>
      <c r="BE185" s="101"/>
      <c r="BF185" s="101"/>
      <c r="BG185" s="101"/>
      <c r="BH185" s="101"/>
      <c r="BI185" s="101"/>
      <c r="BS185" s="105"/>
      <c r="BT185" s="31"/>
      <c r="BU185" s="105"/>
      <c r="BV185" s="105"/>
      <c r="BW185" s="101"/>
      <c r="BY185" s="105"/>
    </row>
    <row r="186" spans="1:77" s="29" customFormat="1" x14ac:dyDescent="0.25">
      <c r="A186" s="31"/>
      <c r="C186" s="31"/>
      <c r="D186" s="31"/>
      <c r="E186" s="31"/>
      <c r="T186" s="32"/>
      <c r="AN186" s="31"/>
      <c r="AO186" s="31"/>
      <c r="BA186" s="101"/>
      <c r="BB186" s="101"/>
      <c r="BE186" s="101"/>
      <c r="BF186" s="101"/>
      <c r="BG186" s="101"/>
      <c r="BH186" s="101"/>
      <c r="BI186" s="101"/>
      <c r="BS186" s="105"/>
      <c r="BT186" s="31"/>
      <c r="BU186" s="105"/>
      <c r="BV186" s="105"/>
      <c r="BW186" s="101"/>
      <c r="BY186" s="105"/>
    </row>
    <row r="187" spans="1:77" s="29" customFormat="1" x14ac:dyDescent="0.25">
      <c r="A187" s="31"/>
      <c r="C187" s="31"/>
      <c r="D187" s="31"/>
      <c r="E187" s="31"/>
      <c r="T187" s="32"/>
      <c r="AN187" s="31"/>
      <c r="AO187" s="31"/>
      <c r="BA187" s="101"/>
      <c r="BB187" s="101"/>
      <c r="BE187" s="101"/>
      <c r="BF187" s="101"/>
      <c r="BG187" s="101"/>
      <c r="BH187" s="101"/>
      <c r="BI187" s="101"/>
      <c r="BS187" s="105"/>
      <c r="BT187" s="31"/>
      <c r="BU187" s="105"/>
      <c r="BV187" s="105"/>
      <c r="BW187" s="101"/>
      <c r="BY187" s="105"/>
    </row>
    <row r="188" spans="1:77" s="29" customFormat="1" x14ac:dyDescent="0.25">
      <c r="A188" s="31"/>
      <c r="C188" s="31"/>
      <c r="D188" s="31"/>
      <c r="E188" s="31"/>
      <c r="T188" s="32"/>
      <c r="AN188" s="31"/>
      <c r="AO188" s="31"/>
      <c r="BA188" s="101"/>
      <c r="BB188" s="101"/>
      <c r="BE188" s="101"/>
      <c r="BF188" s="101"/>
      <c r="BG188" s="101"/>
      <c r="BH188" s="101"/>
      <c r="BI188" s="101"/>
      <c r="BS188" s="105"/>
      <c r="BT188" s="31"/>
      <c r="BU188" s="105"/>
      <c r="BV188" s="105"/>
      <c r="BW188" s="101"/>
      <c r="BY188" s="105"/>
    </row>
    <row r="189" spans="1:77" s="29" customFormat="1" x14ac:dyDescent="0.25">
      <c r="A189" s="31"/>
      <c r="C189" s="31"/>
      <c r="D189" s="31"/>
      <c r="E189" s="31"/>
      <c r="T189" s="32"/>
      <c r="AN189" s="31"/>
      <c r="AO189" s="31"/>
      <c r="BA189" s="101"/>
      <c r="BB189" s="101"/>
      <c r="BE189" s="101"/>
      <c r="BF189" s="101"/>
      <c r="BG189" s="101"/>
      <c r="BH189" s="101"/>
      <c r="BI189" s="101"/>
      <c r="BS189" s="105"/>
      <c r="BT189" s="31"/>
      <c r="BU189" s="105"/>
      <c r="BV189" s="105"/>
      <c r="BW189" s="101"/>
      <c r="BY189" s="105"/>
    </row>
    <row r="190" spans="1:77" s="29" customFormat="1" x14ac:dyDescent="0.25">
      <c r="A190" s="31"/>
      <c r="C190" s="31"/>
      <c r="D190" s="31"/>
      <c r="E190" s="31"/>
      <c r="T190" s="32"/>
      <c r="AN190" s="31"/>
      <c r="AO190" s="31"/>
      <c r="BA190" s="101"/>
      <c r="BB190" s="101"/>
      <c r="BE190" s="101"/>
      <c r="BF190" s="101"/>
      <c r="BG190" s="101"/>
      <c r="BH190" s="101"/>
      <c r="BI190" s="101"/>
      <c r="BS190" s="105"/>
      <c r="BT190" s="31"/>
      <c r="BU190" s="105"/>
      <c r="BV190" s="105"/>
      <c r="BW190" s="101"/>
      <c r="BY190" s="105"/>
    </row>
    <row r="191" spans="1:77" s="29" customFormat="1" x14ac:dyDescent="0.25">
      <c r="A191" s="31"/>
      <c r="C191" s="31"/>
      <c r="D191" s="31"/>
      <c r="E191" s="31"/>
      <c r="T191" s="32"/>
      <c r="AN191" s="31"/>
      <c r="AO191" s="31"/>
      <c r="BA191" s="101"/>
      <c r="BB191" s="101"/>
      <c r="BE191" s="101"/>
      <c r="BF191" s="101"/>
      <c r="BG191" s="101"/>
      <c r="BH191" s="101"/>
      <c r="BI191" s="101"/>
      <c r="BS191" s="105"/>
      <c r="BT191" s="31"/>
      <c r="BU191" s="105"/>
      <c r="BV191" s="105"/>
      <c r="BW191" s="101"/>
      <c r="BY191" s="105"/>
    </row>
    <row r="192" spans="1:77" s="29" customFormat="1" x14ac:dyDescent="0.25">
      <c r="A192" s="31"/>
      <c r="C192" s="31"/>
      <c r="D192" s="31"/>
      <c r="E192" s="31"/>
      <c r="T192" s="32"/>
      <c r="AN192" s="31"/>
      <c r="AO192" s="31"/>
      <c r="BA192" s="101"/>
      <c r="BB192" s="101"/>
      <c r="BE192" s="101"/>
      <c r="BF192" s="101"/>
      <c r="BG192" s="101"/>
      <c r="BH192" s="101"/>
      <c r="BI192" s="101"/>
      <c r="BS192" s="105"/>
      <c r="BT192" s="31"/>
      <c r="BU192" s="105"/>
      <c r="BV192" s="105"/>
      <c r="BW192" s="101"/>
      <c r="BY192" s="105"/>
    </row>
    <row r="193" spans="1:77" s="29" customFormat="1" x14ac:dyDescent="0.25">
      <c r="A193" s="31"/>
      <c r="C193" s="31"/>
      <c r="D193" s="31"/>
      <c r="E193" s="31"/>
      <c r="T193" s="32"/>
      <c r="AN193" s="31"/>
      <c r="AO193" s="31"/>
      <c r="BA193" s="101"/>
      <c r="BB193" s="101"/>
      <c r="BE193" s="101"/>
      <c r="BF193" s="101"/>
      <c r="BG193" s="101"/>
      <c r="BH193" s="101"/>
      <c r="BI193" s="101"/>
      <c r="BS193" s="105"/>
      <c r="BT193" s="31"/>
      <c r="BU193" s="105"/>
      <c r="BV193" s="105"/>
      <c r="BW193" s="101"/>
      <c r="BY193" s="105"/>
    </row>
    <row r="194" spans="1:77" s="29" customFormat="1" x14ac:dyDescent="0.25">
      <c r="A194" s="31"/>
      <c r="C194" s="31"/>
      <c r="D194" s="31"/>
      <c r="E194" s="31"/>
      <c r="T194" s="32"/>
      <c r="AN194" s="31"/>
      <c r="AO194" s="31"/>
      <c r="BA194" s="101"/>
      <c r="BB194" s="101"/>
      <c r="BE194" s="101"/>
      <c r="BF194" s="101"/>
      <c r="BG194" s="101"/>
      <c r="BH194" s="101"/>
      <c r="BI194" s="101"/>
      <c r="BS194" s="105"/>
      <c r="BT194" s="31"/>
      <c r="BU194" s="105"/>
      <c r="BV194" s="105"/>
      <c r="BW194" s="101"/>
      <c r="BY194" s="105"/>
    </row>
    <row r="195" spans="1:77" s="29" customFormat="1" x14ac:dyDescent="0.25">
      <c r="A195" s="31"/>
      <c r="C195" s="31"/>
      <c r="D195" s="31"/>
      <c r="E195" s="31"/>
      <c r="T195" s="32"/>
      <c r="AN195" s="31"/>
      <c r="AO195" s="31"/>
      <c r="BA195" s="101"/>
      <c r="BB195" s="101"/>
      <c r="BE195" s="101"/>
      <c r="BF195" s="101"/>
      <c r="BG195" s="101"/>
      <c r="BH195" s="101"/>
      <c r="BI195" s="101"/>
      <c r="BS195" s="105"/>
      <c r="BT195" s="31"/>
      <c r="BU195" s="105"/>
      <c r="BV195" s="105"/>
      <c r="BW195" s="101"/>
      <c r="BY195" s="105"/>
    </row>
    <row r="196" spans="1:77" s="29" customFormat="1" x14ac:dyDescent="0.25">
      <c r="A196" s="31"/>
      <c r="C196" s="31"/>
      <c r="D196" s="31"/>
      <c r="E196" s="31"/>
      <c r="T196" s="32"/>
      <c r="AN196" s="31"/>
      <c r="AO196" s="31"/>
      <c r="BA196" s="101"/>
      <c r="BB196" s="101"/>
      <c r="BE196" s="101"/>
      <c r="BF196" s="101"/>
      <c r="BG196" s="101"/>
      <c r="BH196" s="101"/>
      <c r="BI196" s="101"/>
      <c r="BS196" s="105"/>
      <c r="BT196" s="31"/>
      <c r="BU196" s="105"/>
      <c r="BV196" s="105"/>
      <c r="BW196" s="101"/>
      <c r="BY196" s="105"/>
    </row>
    <row r="197" spans="1:77" s="29" customFormat="1" x14ac:dyDescent="0.25">
      <c r="A197" s="31"/>
      <c r="C197" s="31"/>
      <c r="D197" s="31"/>
      <c r="E197" s="31"/>
      <c r="T197" s="32"/>
      <c r="AN197" s="31"/>
      <c r="AO197" s="31"/>
      <c r="BA197" s="101"/>
      <c r="BB197" s="101"/>
      <c r="BE197" s="101"/>
      <c r="BF197" s="101"/>
      <c r="BG197" s="101"/>
      <c r="BH197" s="101"/>
      <c r="BI197" s="101"/>
      <c r="BS197" s="105"/>
      <c r="BT197" s="31"/>
      <c r="BU197" s="105"/>
      <c r="BV197" s="105"/>
      <c r="BW197" s="101"/>
      <c r="BY197" s="105"/>
    </row>
    <row r="198" spans="1:77" s="29" customFormat="1" x14ac:dyDescent="0.25">
      <c r="A198" s="31"/>
      <c r="C198" s="31"/>
      <c r="D198" s="31"/>
      <c r="E198" s="31"/>
      <c r="T198" s="32"/>
      <c r="AN198" s="31"/>
      <c r="AO198" s="31"/>
      <c r="BA198" s="101"/>
      <c r="BB198" s="101"/>
      <c r="BE198" s="101"/>
      <c r="BF198" s="101"/>
      <c r="BG198" s="101"/>
      <c r="BH198" s="101"/>
      <c r="BI198" s="101"/>
      <c r="BS198" s="105"/>
      <c r="BT198" s="31"/>
      <c r="BU198" s="105"/>
      <c r="BV198" s="105"/>
      <c r="BW198" s="101"/>
      <c r="BY198" s="105"/>
    </row>
    <row r="199" spans="1:77" s="29" customFormat="1" x14ac:dyDescent="0.25">
      <c r="A199" s="31"/>
      <c r="C199" s="31"/>
      <c r="D199" s="31"/>
      <c r="E199" s="31"/>
      <c r="T199" s="32"/>
      <c r="AN199" s="31"/>
      <c r="AO199" s="31"/>
      <c r="BA199" s="101"/>
      <c r="BB199" s="101"/>
      <c r="BE199" s="101"/>
      <c r="BF199" s="101"/>
      <c r="BG199" s="101"/>
      <c r="BH199" s="101"/>
      <c r="BI199" s="101"/>
      <c r="BS199" s="105"/>
      <c r="BT199" s="31"/>
      <c r="BU199" s="105"/>
      <c r="BV199" s="105"/>
      <c r="BW199" s="101"/>
      <c r="BY199" s="105"/>
    </row>
    <row r="200" spans="1:77" s="29" customFormat="1" x14ac:dyDescent="0.25">
      <c r="A200" s="31"/>
      <c r="C200" s="31"/>
      <c r="D200" s="31"/>
      <c r="E200" s="31"/>
      <c r="T200" s="32"/>
      <c r="AN200" s="31"/>
      <c r="AO200" s="31"/>
      <c r="BA200" s="101"/>
      <c r="BB200" s="101"/>
      <c r="BE200" s="101"/>
      <c r="BF200" s="101"/>
      <c r="BG200" s="101"/>
      <c r="BH200" s="101"/>
      <c r="BI200" s="101"/>
      <c r="BS200" s="105"/>
      <c r="BT200" s="31"/>
      <c r="BU200" s="105"/>
      <c r="BV200" s="105"/>
      <c r="BW200" s="101"/>
      <c r="BY200" s="105"/>
    </row>
    <row r="201" spans="1:77" s="29" customFormat="1" x14ac:dyDescent="0.25">
      <c r="A201" s="31"/>
      <c r="C201" s="31"/>
      <c r="D201" s="31"/>
      <c r="E201" s="31"/>
      <c r="T201" s="32"/>
      <c r="AN201" s="31"/>
      <c r="AO201" s="31"/>
      <c r="BA201" s="101"/>
      <c r="BB201" s="101"/>
      <c r="BE201" s="101"/>
      <c r="BF201" s="101"/>
      <c r="BG201" s="101"/>
      <c r="BH201" s="101"/>
      <c r="BI201" s="101"/>
      <c r="BS201" s="105"/>
      <c r="BT201" s="31"/>
      <c r="BU201" s="105"/>
      <c r="BV201" s="105"/>
      <c r="BW201" s="101"/>
      <c r="BY201" s="105"/>
    </row>
    <row r="202" spans="1:77" s="29" customFormat="1" x14ac:dyDescent="0.25">
      <c r="A202" s="31"/>
      <c r="C202" s="31"/>
      <c r="D202" s="31"/>
      <c r="E202" s="31"/>
      <c r="T202" s="32"/>
      <c r="AN202" s="31"/>
      <c r="AO202" s="31"/>
      <c r="BA202" s="101"/>
      <c r="BB202" s="101"/>
      <c r="BE202" s="101"/>
      <c r="BF202" s="101"/>
      <c r="BG202" s="101"/>
      <c r="BH202" s="101"/>
      <c r="BI202" s="101"/>
      <c r="BS202" s="105"/>
      <c r="BT202" s="31"/>
      <c r="BU202" s="105"/>
      <c r="BV202" s="105"/>
      <c r="BW202" s="101"/>
      <c r="BY202" s="105"/>
    </row>
    <row r="203" spans="1:77" s="29" customFormat="1" x14ac:dyDescent="0.25">
      <c r="A203" s="31"/>
      <c r="C203" s="31"/>
      <c r="D203" s="31"/>
      <c r="E203" s="31"/>
      <c r="T203" s="32"/>
      <c r="AN203" s="31"/>
      <c r="AO203" s="31"/>
      <c r="BA203" s="101"/>
      <c r="BB203" s="101"/>
      <c r="BE203" s="101"/>
      <c r="BF203" s="101"/>
      <c r="BG203" s="101"/>
      <c r="BH203" s="101"/>
      <c r="BI203" s="101"/>
      <c r="BS203" s="105"/>
      <c r="BT203" s="31"/>
      <c r="BU203" s="105"/>
      <c r="BV203" s="105"/>
      <c r="BW203" s="101"/>
      <c r="BY203" s="105"/>
    </row>
    <row r="204" spans="1:77" s="29" customFormat="1" x14ac:dyDescent="0.25">
      <c r="A204" s="31"/>
      <c r="C204" s="31"/>
      <c r="D204" s="31"/>
      <c r="E204" s="31"/>
      <c r="T204" s="32"/>
      <c r="AN204" s="31"/>
      <c r="AO204" s="31"/>
      <c r="BA204" s="101"/>
      <c r="BB204" s="101"/>
      <c r="BE204" s="101"/>
      <c r="BF204" s="101"/>
      <c r="BG204" s="101"/>
      <c r="BH204" s="101"/>
      <c r="BI204" s="101"/>
      <c r="BS204" s="105"/>
      <c r="BT204" s="31"/>
      <c r="BU204" s="105"/>
      <c r="BV204" s="105"/>
      <c r="BW204" s="101"/>
      <c r="BY204" s="105"/>
    </row>
    <row r="205" spans="1:77" s="29" customFormat="1" x14ac:dyDescent="0.25">
      <c r="A205" s="31"/>
      <c r="C205" s="31"/>
      <c r="D205" s="31"/>
      <c r="E205" s="31"/>
      <c r="T205" s="32"/>
      <c r="AN205" s="31"/>
      <c r="AO205" s="31"/>
      <c r="BA205" s="101"/>
      <c r="BB205" s="101"/>
      <c r="BE205" s="101"/>
      <c r="BF205" s="101"/>
      <c r="BG205" s="101"/>
      <c r="BH205" s="101"/>
      <c r="BI205" s="101"/>
      <c r="BS205" s="105"/>
      <c r="BT205" s="31"/>
      <c r="BU205" s="105"/>
      <c r="BV205" s="105"/>
      <c r="BW205" s="101"/>
      <c r="BY205" s="105"/>
    </row>
    <row r="206" spans="1:77" s="29" customFormat="1" x14ac:dyDescent="0.25">
      <c r="A206" s="31"/>
      <c r="C206" s="31"/>
      <c r="D206" s="31"/>
      <c r="E206" s="31"/>
      <c r="T206" s="32"/>
      <c r="AN206" s="31"/>
      <c r="AO206" s="31"/>
      <c r="BA206" s="101"/>
      <c r="BB206" s="101"/>
      <c r="BE206" s="101"/>
      <c r="BF206" s="101"/>
      <c r="BG206" s="101"/>
      <c r="BH206" s="101"/>
      <c r="BI206" s="101"/>
      <c r="BS206" s="105"/>
      <c r="BT206" s="31"/>
      <c r="BU206" s="105"/>
      <c r="BV206" s="105"/>
      <c r="BW206" s="101"/>
      <c r="BY206" s="105"/>
    </row>
    <row r="207" spans="1:77" s="29" customFormat="1" x14ac:dyDescent="0.25">
      <c r="A207" s="31"/>
      <c r="C207" s="31"/>
      <c r="D207" s="31"/>
      <c r="E207" s="31"/>
      <c r="T207" s="32"/>
      <c r="AN207" s="31"/>
      <c r="AO207" s="31"/>
      <c r="BA207" s="101"/>
      <c r="BB207" s="101"/>
      <c r="BE207" s="101"/>
      <c r="BF207" s="101"/>
      <c r="BG207" s="101"/>
      <c r="BH207" s="101"/>
      <c r="BI207" s="101"/>
      <c r="BS207" s="105"/>
      <c r="BT207" s="31"/>
      <c r="BU207" s="105"/>
      <c r="BV207" s="105"/>
      <c r="BW207" s="101"/>
      <c r="BY207" s="105"/>
    </row>
    <row r="208" spans="1:77" s="29" customFormat="1" x14ac:dyDescent="0.25">
      <c r="A208" s="31"/>
      <c r="C208" s="31"/>
      <c r="D208" s="31"/>
      <c r="E208" s="31"/>
      <c r="T208" s="32"/>
      <c r="AN208" s="31"/>
      <c r="AO208" s="31"/>
      <c r="BA208" s="101"/>
      <c r="BB208" s="101"/>
      <c r="BE208" s="101"/>
      <c r="BF208" s="101"/>
      <c r="BG208" s="101"/>
      <c r="BH208" s="101"/>
      <c r="BI208" s="101"/>
      <c r="BS208" s="105"/>
      <c r="BT208" s="31"/>
      <c r="BU208" s="105"/>
      <c r="BV208" s="105"/>
      <c r="BW208" s="101"/>
      <c r="BY208" s="105"/>
    </row>
    <row r="209" spans="1:77" s="29" customFormat="1" x14ac:dyDescent="0.25">
      <c r="A209" s="31"/>
      <c r="C209" s="31"/>
      <c r="D209" s="31"/>
      <c r="E209" s="31"/>
      <c r="T209" s="32"/>
      <c r="AN209" s="31"/>
      <c r="AO209" s="31"/>
      <c r="BA209" s="101"/>
      <c r="BB209" s="101"/>
      <c r="BE209" s="101"/>
      <c r="BF209" s="101"/>
      <c r="BG209" s="101"/>
      <c r="BH209" s="101"/>
      <c r="BI209" s="101"/>
      <c r="BS209" s="105"/>
      <c r="BT209" s="31"/>
      <c r="BU209" s="105"/>
      <c r="BV209" s="105"/>
      <c r="BW209" s="101"/>
      <c r="BY209" s="105"/>
    </row>
    <row r="210" spans="1:77" s="29" customFormat="1" x14ac:dyDescent="0.25">
      <c r="A210" s="31"/>
      <c r="C210" s="31"/>
      <c r="D210" s="31"/>
      <c r="E210" s="31"/>
      <c r="T210" s="32"/>
      <c r="AN210" s="31"/>
      <c r="AO210" s="31"/>
      <c r="BA210" s="101"/>
      <c r="BB210" s="101"/>
      <c r="BE210" s="101"/>
      <c r="BF210" s="101"/>
      <c r="BG210" s="101"/>
      <c r="BH210" s="101"/>
      <c r="BI210" s="101"/>
      <c r="BS210" s="105"/>
      <c r="BT210" s="31"/>
      <c r="BU210" s="105"/>
      <c r="BV210" s="105"/>
      <c r="BW210" s="101"/>
      <c r="BY210" s="105"/>
    </row>
    <row r="211" spans="1:77" s="29" customFormat="1" x14ac:dyDescent="0.25">
      <c r="A211" s="31"/>
      <c r="C211" s="31"/>
      <c r="D211" s="31"/>
      <c r="E211" s="31"/>
      <c r="T211" s="32"/>
      <c r="AN211" s="31"/>
      <c r="AO211" s="31"/>
      <c r="BA211" s="101"/>
      <c r="BB211" s="101"/>
      <c r="BE211" s="101"/>
      <c r="BF211" s="101"/>
      <c r="BG211" s="101"/>
      <c r="BH211" s="101"/>
      <c r="BI211" s="101"/>
      <c r="BS211" s="105"/>
      <c r="BT211" s="31"/>
      <c r="BU211" s="105"/>
      <c r="BV211" s="105"/>
      <c r="BW211" s="101"/>
      <c r="BY211" s="105"/>
    </row>
    <row r="212" spans="1:77" s="29" customFormat="1" x14ac:dyDescent="0.25">
      <c r="A212" s="31"/>
      <c r="C212" s="31"/>
      <c r="D212" s="31"/>
      <c r="E212" s="31"/>
      <c r="T212" s="32"/>
      <c r="AN212" s="31"/>
      <c r="AO212" s="31"/>
      <c r="BA212" s="101"/>
      <c r="BB212" s="101"/>
      <c r="BE212" s="101"/>
      <c r="BF212" s="101"/>
      <c r="BG212" s="101"/>
      <c r="BH212" s="101"/>
      <c r="BI212" s="101"/>
      <c r="BS212" s="105"/>
      <c r="BT212" s="31"/>
      <c r="BU212" s="105"/>
      <c r="BV212" s="105"/>
      <c r="BW212" s="101"/>
      <c r="BY212" s="105"/>
    </row>
    <row r="213" spans="1:77" s="29" customFormat="1" x14ac:dyDescent="0.25">
      <c r="A213" s="31"/>
      <c r="C213" s="31"/>
      <c r="D213" s="31"/>
      <c r="E213" s="31"/>
      <c r="T213" s="32"/>
      <c r="AN213" s="31"/>
      <c r="AO213" s="31"/>
      <c r="BA213" s="101"/>
      <c r="BB213" s="101"/>
      <c r="BE213" s="101"/>
      <c r="BF213" s="101"/>
      <c r="BG213" s="101"/>
      <c r="BH213" s="101"/>
      <c r="BI213" s="101"/>
      <c r="BS213" s="105"/>
      <c r="BT213" s="31"/>
      <c r="BU213" s="105"/>
      <c r="BV213" s="105"/>
      <c r="BW213" s="101"/>
      <c r="BY213" s="105"/>
    </row>
    <row r="214" spans="1:77" s="29" customFormat="1" x14ac:dyDescent="0.25">
      <c r="A214" s="31"/>
      <c r="C214" s="31"/>
      <c r="D214" s="31"/>
      <c r="E214" s="31"/>
      <c r="T214" s="32"/>
      <c r="AN214" s="31"/>
      <c r="AO214" s="31"/>
      <c r="BA214" s="101"/>
      <c r="BB214" s="101"/>
      <c r="BE214" s="101"/>
      <c r="BF214" s="101"/>
      <c r="BG214" s="101"/>
      <c r="BH214" s="101"/>
      <c r="BI214" s="101"/>
      <c r="BS214" s="105"/>
      <c r="BT214" s="31"/>
      <c r="BU214" s="105"/>
      <c r="BV214" s="105"/>
      <c r="BW214" s="101"/>
      <c r="BY214" s="105"/>
    </row>
    <row r="215" spans="1:77" s="29" customFormat="1" x14ac:dyDescent="0.25">
      <c r="A215" s="31"/>
      <c r="C215" s="31"/>
      <c r="D215" s="31"/>
      <c r="E215" s="31"/>
      <c r="T215" s="32"/>
      <c r="AN215" s="31"/>
      <c r="AO215" s="31"/>
      <c r="BA215" s="101"/>
      <c r="BB215" s="101"/>
      <c r="BE215" s="101"/>
      <c r="BF215" s="101"/>
      <c r="BG215" s="101"/>
      <c r="BH215" s="101"/>
      <c r="BI215" s="101"/>
      <c r="BS215" s="105"/>
      <c r="BT215" s="31"/>
      <c r="BU215" s="105"/>
      <c r="BV215" s="105"/>
      <c r="BW215" s="101"/>
      <c r="BY215" s="105"/>
    </row>
    <row r="216" spans="1:77" s="29" customFormat="1" x14ac:dyDescent="0.25">
      <c r="A216" s="31"/>
      <c r="C216" s="31"/>
      <c r="D216" s="31"/>
      <c r="E216" s="31"/>
      <c r="T216" s="32"/>
      <c r="AN216" s="31"/>
      <c r="AO216" s="31"/>
      <c r="BA216" s="101"/>
      <c r="BB216" s="101"/>
      <c r="BE216" s="101"/>
      <c r="BF216" s="101"/>
      <c r="BG216" s="101"/>
      <c r="BH216" s="101"/>
      <c r="BI216" s="101"/>
      <c r="BS216" s="105"/>
      <c r="BT216" s="31"/>
      <c r="BU216" s="105"/>
      <c r="BV216" s="105"/>
      <c r="BW216" s="101"/>
      <c r="BY216" s="105"/>
    </row>
    <row r="217" spans="1:77" s="29" customFormat="1" x14ac:dyDescent="0.25">
      <c r="A217" s="31"/>
      <c r="C217" s="31"/>
      <c r="D217" s="31"/>
      <c r="E217" s="31"/>
      <c r="T217" s="32"/>
      <c r="AN217" s="31"/>
      <c r="AO217" s="31"/>
      <c r="BA217" s="101"/>
      <c r="BB217" s="101"/>
      <c r="BE217" s="101"/>
      <c r="BF217" s="101"/>
      <c r="BG217" s="101"/>
      <c r="BH217" s="101"/>
      <c r="BI217" s="101"/>
      <c r="BS217" s="105"/>
      <c r="BT217" s="31"/>
      <c r="BU217" s="105"/>
      <c r="BV217" s="105"/>
      <c r="BW217" s="101"/>
      <c r="BY217" s="105"/>
    </row>
    <row r="218" spans="1:77" s="29" customFormat="1" x14ac:dyDescent="0.25">
      <c r="A218" s="31"/>
      <c r="C218" s="31"/>
      <c r="D218" s="31"/>
      <c r="E218" s="31"/>
      <c r="T218" s="32"/>
      <c r="AN218" s="31"/>
      <c r="AO218" s="31"/>
      <c r="BA218" s="101"/>
      <c r="BB218" s="101"/>
      <c r="BE218" s="101"/>
      <c r="BF218" s="101"/>
      <c r="BG218" s="101"/>
      <c r="BH218" s="101"/>
      <c r="BI218" s="101"/>
      <c r="BS218" s="105"/>
      <c r="BT218" s="31"/>
      <c r="BU218" s="105"/>
      <c r="BV218" s="105"/>
      <c r="BW218" s="101"/>
      <c r="BY218" s="105"/>
    </row>
    <row r="219" spans="1:77" s="29" customFormat="1" x14ac:dyDescent="0.25">
      <c r="A219" s="31"/>
      <c r="C219" s="31"/>
      <c r="D219" s="31"/>
      <c r="E219" s="31"/>
      <c r="T219" s="32"/>
      <c r="AN219" s="31"/>
      <c r="AO219" s="31"/>
      <c r="BA219" s="101"/>
      <c r="BB219" s="101"/>
      <c r="BE219" s="101"/>
      <c r="BF219" s="101"/>
      <c r="BG219" s="101"/>
      <c r="BH219" s="101"/>
      <c r="BI219" s="101"/>
      <c r="BS219" s="105"/>
      <c r="BT219" s="31"/>
      <c r="BU219" s="105"/>
      <c r="BV219" s="105"/>
      <c r="BW219" s="101"/>
      <c r="BY219" s="105"/>
    </row>
    <row r="220" spans="1:77" s="29" customFormat="1" x14ac:dyDescent="0.25">
      <c r="A220" s="31"/>
      <c r="C220" s="31"/>
      <c r="D220" s="31"/>
      <c r="E220" s="31"/>
      <c r="T220" s="32"/>
      <c r="AN220" s="31"/>
      <c r="AO220" s="31"/>
      <c r="BA220" s="101"/>
      <c r="BB220" s="101"/>
      <c r="BE220" s="101"/>
      <c r="BF220" s="101"/>
      <c r="BG220" s="101"/>
      <c r="BH220" s="101"/>
      <c r="BI220" s="101"/>
      <c r="BS220" s="105"/>
      <c r="BT220" s="31"/>
      <c r="BU220" s="105"/>
      <c r="BV220" s="105"/>
      <c r="BW220" s="101"/>
      <c r="BY220" s="105"/>
    </row>
    <row r="221" spans="1:77" s="29" customFormat="1" x14ac:dyDescent="0.25">
      <c r="A221" s="31"/>
      <c r="C221" s="31"/>
      <c r="D221" s="31"/>
      <c r="E221" s="31"/>
      <c r="T221" s="32"/>
      <c r="AN221" s="31"/>
      <c r="AO221" s="31"/>
      <c r="BA221" s="101"/>
      <c r="BB221" s="101"/>
      <c r="BE221" s="101"/>
      <c r="BF221" s="101"/>
      <c r="BG221" s="101"/>
      <c r="BH221" s="101"/>
      <c r="BI221" s="101"/>
      <c r="BS221" s="105"/>
      <c r="BT221" s="31"/>
      <c r="BU221" s="105"/>
      <c r="BV221" s="105"/>
      <c r="BW221" s="101"/>
      <c r="BY221" s="105"/>
    </row>
    <row r="222" spans="1:77" s="29" customFormat="1" x14ac:dyDescent="0.25">
      <c r="A222" s="31"/>
      <c r="C222" s="31"/>
      <c r="D222" s="31"/>
      <c r="E222" s="31"/>
      <c r="T222" s="32"/>
      <c r="AN222" s="31"/>
      <c r="AO222" s="31"/>
      <c r="BA222" s="101"/>
      <c r="BB222" s="101"/>
      <c r="BE222" s="101"/>
      <c r="BF222" s="101"/>
      <c r="BG222" s="101"/>
      <c r="BH222" s="101"/>
      <c r="BI222" s="101"/>
      <c r="BS222" s="105"/>
      <c r="BT222" s="31"/>
      <c r="BU222" s="105"/>
      <c r="BV222" s="105"/>
      <c r="BW222" s="101"/>
      <c r="BY222" s="105"/>
    </row>
    <row r="223" spans="1:77" s="29" customFormat="1" x14ac:dyDescent="0.25">
      <c r="A223" s="31"/>
      <c r="C223" s="31"/>
      <c r="D223" s="31"/>
      <c r="E223" s="31"/>
      <c r="T223" s="32"/>
      <c r="AN223" s="31"/>
      <c r="AO223" s="31"/>
      <c r="BA223" s="101"/>
      <c r="BB223" s="101"/>
      <c r="BE223" s="101"/>
      <c r="BF223" s="101"/>
      <c r="BG223" s="101"/>
      <c r="BH223" s="101"/>
      <c r="BI223" s="101"/>
      <c r="BS223" s="105"/>
      <c r="BT223" s="31"/>
      <c r="BU223" s="105"/>
      <c r="BV223" s="105"/>
      <c r="BW223" s="101"/>
      <c r="BY223" s="105"/>
    </row>
    <row r="224" spans="1:77" s="29" customFormat="1" x14ac:dyDescent="0.25">
      <c r="A224" s="31"/>
      <c r="C224" s="31"/>
      <c r="D224" s="31"/>
      <c r="E224" s="31"/>
      <c r="T224" s="32"/>
      <c r="AN224" s="31"/>
      <c r="AO224" s="31"/>
      <c r="BA224" s="101"/>
      <c r="BB224" s="101"/>
      <c r="BE224" s="101"/>
      <c r="BF224" s="101"/>
      <c r="BG224" s="101"/>
      <c r="BH224" s="101"/>
      <c r="BI224" s="101"/>
      <c r="BS224" s="105"/>
      <c r="BT224" s="31"/>
      <c r="BU224" s="105"/>
      <c r="BV224" s="105"/>
      <c r="BW224" s="101"/>
      <c r="BY224" s="105"/>
    </row>
    <row r="225" spans="1:77" s="29" customFormat="1" x14ac:dyDescent="0.25">
      <c r="A225" s="31"/>
      <c r="C225" s="31"/>
      <c r="D225" s="31"/>
      <c r="E225" s="31"/>
      <c r="T225" s="32"/>
      <c r="AN225" s="31"/>
      <c r="AO225" s="31"/>
      <c r="BA225" s="101"/>
      <c r="BB225" s="101"/>
      <c r="BE225" s="101"/>
      <c r="BF225" s="101"/>
      <c r="BG225" s="101"/>
      <c r="BH225" s="101"/>
      <c r="BI225" s="101"/>
      <c r="BS225" s="105"/>
      <c r="BT225" s="31"/>
      <c r="BU225" s="105"/>
      <c r="BV225" s="105"/>
      <c r="BW225" s="101"/>
      <c r="BY225" s="105"/>
    </row>
    <row r="226" spans="1:77" s="29" customFormat="1" x14ac:dyDescent="0.25">
      <c r="A226" s="31"/>
      <c r="C226" s="31"/>
      <c r="D226" s="31"/>
      <c r="E226" s="31"/>
      <c r="T226" s="32"/>
      <c r="AN226" s="31"/>
      <c r="AO226" s="31"/>
      <c r="BA226" s="101"/>
      <c r="BB226" s="101"/>
      <c r="BE226" s="101"/>
      <c r="BF226" s="101"/>
      <c r="BG226" s="101"/>
      <c r="BH226" s="101"/>
      <c r="BI226" s="101"/>
      <c r="BS226" s="105"/>
      <c r="BT226" s="31"/>
      <c r="BU226" s="105"/>
      <c r="BV226" s="105"/>
      <c r="BW226" s="101"/>
      <c r="BY226" s="105"/>
    </row>
    <row r="227" spans="1:77" s="29" customFormat="1" x14ac:dyDescent="0.25">
      <c r="A227" s="31"/>
      <c r="C227" s="31"/>
      <c r="D227" s="31"/>
      <c r="E227" s="31"/>
      <c r="T227" s="32"/>
      <c r="AN227" s="31"/>
      <c r="AO227" s="31"/>
      <c r="BA227" s="101"/>
      <c r="BB227" s="101"/>
      <c r="BE227" s="101"/>
      <c r="BF227" s="101"/>
      <c r="BG227" s="101"/>
      <c r="BH227" s="101"/>
      <c r="BI227" s="101"/>
      <c r="BS227" s="105"/>
      <c r="BT227" s="31"/>
      <c r="BU227" s="105"/>
      <c r="BV227" s="105"/>
      <c r="BW227" s="101"/>
      <c r="BY227" s="105"/>
    </row>
    <row r="228" spans="1:77" s="29" customFormat="1" x14ac:dyDescent="0.25">
      <c r="A228" s="31"/>
      <c r="C228" s="31"/>
      <c r="D228" s="31"/>
      <c r="E228" s="31"/>
      <c r="T228" s="32"/>
      <c r="AN228" s="31"/>
      <c r="AO228" s="31"/>
      <c r="BA228" s="101"/>
      <c r="BB228" s="101"/>
      <c r="BE228" s="101"/>
      <c r="BF228" s="101"/>
      <c r="BG228" s="101"/>
      <c r="BH228" s="101"/>
      <c r="BI228" s="101"/>
      <c r="BS228" s="105"/>
      <c r="BT228" s="31"/>
      <c r="BU228" s="105"/>
      <c r="BV228" s="105"/>
      <c r="BW228" s="101"/>
      <c r="BY228" s="105"/>
    </row>
    <row r="229" spans="1:77" s="29" customFormat="1" x14ac:dyDescent="0.25">
      <c r="A229" s="31"/>
      <c r="C229" s="31"/>
      <c r="D229" s="31"/>
      <c r="E229" s="31"/>
      <c r="T229" s="32"/>
      <c r="AN229" s="31"/>
      <c r="AO229" s="31"/>
      <c r="BA229" s="101"/>
      <c r="BB229" s="101"/>
      <c r="BE229" s="101"/>
      <c r="BF229" s="101"/>
      <c r="BG229" s="101"/>
      <c r="BH229" s="101"/>
      <c r="BI229" s="101"/>
      <c r="BS229" s="105"/>
      <c r="BT229" s="31"/>
      <c r="BU229" s="105"/>
      <c r="BV229" s="105"/>
      <c r="BW229" s="101"/>
      <c r="BY229" s="105"/>
    </row>
    <row r="230" spans="1:77" s="29" customFormat="1" x14ac:dyDescent="0.25">
      <c r="A230" s="31"/>
      <c r="C230" s="31"/>
      <c r="D230" s="31"/>
      <c r="E230" s="31"/>
      <c r="T230" s="32"/>
      <c r="AN230" s="31"/>
      <c r="AO230" s="31"/>
      <c r="BA230" s="101"/>
      <c r="BB230" s="101"/>
      <c r="BE230" s="101"/>
      <c r="BF230" s="101"/>
      <c r="BG230" s="101"/>
      <c r="BH230" s="101"/>
      <c r="BI230" s="101"/>
      <c r="BS230" s="105"/>
      <c r="BT230" s="31"/>
      <c r="BU230" s="105"/>
      <c r="BV230" s="105"/>
      <c r="BW230" s="101"/>
      <c r="BY230" s="105"/>
    </row>
    <row r="231" spans="1:77" s="29" customFormat="1" x14ac:dyDescent="0.25">
      <c r="A231" s="31"/>
      <c r="C231" s="31"/>
      <c r="D231" s="31"/>
      <c r="E231" s="31"/>
      <c r="T231" s="32"/>
      <c r="AN231" s="31"/>
      <c r="AO231" s="31"/>
      <c r="BA231" s="101"/>
      <c r="BB231" s="101"/>
      <c r="BE231" s="101"/>
      <c r="BF231" s="101"/>
      <c r="BG231" s="101"/>
      <c r="BH231" s="101"/>
      <c r="BI231" s="101"/>
      <c r="BS231" s="105"/>
      <c r="BT231" s="31"/>
      <c r="BU231" s="105"/>
      <c r="BV231" s="105"/>
      <c r="BW231" s="101"/>
      <c r="BY231" s="105"/>
    </row>
    <row r="232" spans="1:77" s="29" customFormat="1" x14ac:dyDescent="0.25">
      <c r="A232" s="31"/>
      <c r="C232" s="31"/>
      <c r="D232" s="31"/>
      <c r="E232" s="31"/>
      <c r="T232" s="32"/>
      <c r="AN232" s="31"/>
      <c r="AO232" s="31"/>
      <c r="BA232" s="101"/>
      <c r="BB232" s="101"/>
      <c r="BE232" s="101"/>
      <c r="BF232" s="101"/>
      <c r="BG232" s="101"/>
      <c r="BH232" s="101"/>
      <c r="BI232" s="101"/>
      <c r="BS232" s="105"/>
      <c r="BT232" s="31"/>
      <c r="BU232" s="105"/>
      <c r="BV232" s="105"/>
      <c r="BW232" s="101"/>
      <c r="BY232" s="105"/>
    </row>
    <row r="233" spans="1:77" s="29" customFormat="1" x14ac:dyDescent="0.25">
      <c r="A233" s="31"/>
      <c r="C233" s="31"/>
      <c r="D233" s="31"/>
      <c r="E233" s="31"/>
      <c r="T233" s="32"/>
      <c r="AN233" s="31"/>
      <c r="AO233" s="31"/>
      <c r="BA233" s="101"/>
      <c r="BB233" s="101"/>
      <c r="BE233" s="101"/>
      <c r="BF233" s="101"/>
      <c r="BG233" s="101"/>
      <c r="BH233" s="101"/>
      <c r="BI233" s="101"/>
      <c r="BS233" s="105"/>
      <c r="BT233" s="31"/>
      <c r="BU233" s="105"/>
      <c r="BV233" s="105"/>
      <c r="BW233" s="101"/>
      <c r="BY233" s="105"/>
    </row>
    <row r="234" spans="1:77" s="29" customFormat="1" x14ac:dyDescent="0.25">
      <c r="A234" s="31"/>
      <c r="C234" s="31"/>
      <c r="D234" s="31"/>
      <c r="E234" s="31"/>
      <c r="T234" s="32"/>
      <c r="AN234" s="31"/>
      <c r="AO234" s="31"/>
      <c r="BA234" s="101"/>
      <c r="BB234" s="101"/>
      <c r="BE234" s="101"/>
      <c r="BF234" s="101"/>
      <c r="BG234" s="101"/>
      <c r="BH234" s="101"/>
      <c r="BI234" s="101"/>
      <c r="BS234" s="105"/>
      <c r="BT234" s="31"/>
      <c r="BU234" s="105"/>
      <c r="BV234" s="105"/>
      <c r="BW234" s="101"/>
      <c r="BY234" s="105"/>
    </row>
    <row r="235" spans="1:77" s="29" customFormat="1" x14ac:dyDescent="0.25">
      <c r="A235" s="31"/>
      <c r="C235" s="31"/>
      <c r="D235" s="31"/>
      <c r="E235" s="31"/>
      <c r="T235" s="32"/>
      <c r="AN235" s="31"/>
      <c r="AO235" s="31"/>
      <c r="BA235" s="101"/>
      <c r="BB235" s="101"/>
      <c r="BE235" s="101"/>
      <c r="BF235" s="101"/>
      <c r="BG235" s="101"/>
      <c r="BH235" s="101"/>
      <c r="BI235" s="101"/>
      <c r="BS235" s="105"/>
      <c r="BT235" s="31"/>
      <c r="BU235" s="105"/>
      <c r="BV235" s="105"/>
      <c r="BW235" s="101"/>
      <c r="BY235" s="105"/>
    </row>
    <row r="236" spans="1:77" s="29" customFormat="1" x14ac:dyDescent="0.25">
      <c r="A236" s="31"/>
      <c r="C236" s="31"/>
      <c r="D236" s="31"/>
      <c r="E236" s="31"/>
      <c r="T236" s="32"/>
      <c r="AN236" s="31"/>
      <c r="AO236" s="31"/>
      <c r="BA236" s="101"/>
      <c r="BB236" s="101"/>
      <c r="BE236" s="101"/>
      <c r="BF236" s="101"/>
      <c r="BG236" s="101"/>
      <c r="BH236" s="101"/>
      <c r="BI236" s="101"/>
      <c r="BS236" s="105"/>
      <c r="BT236" s="31"/>
      <c r="BU236" s="105"/>
      <c r="BV236" s="105"/>
      <c r="BW236" s="101"/>
      <c r="BY236" s="105"/>
    </row>
    <row r="237" spans="1:77" s="29" customFormat="1" x14ac:dyDescent="0.25">
      <c r="A237" s="31"/>
      <c r="C237" s="31"/>
      <c r="D237" s="31"/>
      <c r="E237" s="31"/>
      <c r="T237" s="32"/>
      <c r="AN237" s="31"/>
      <c r="AO237" s="31"/>
      <c r="BA237" s="101"/>
      <c r="BB237" s="101"/>
      <c r="BE237" s="101"/>
      <c r="BF237" s="101"/>
      <c r="BG237" s="101"/>
      <c r="BH237" s="101"/>
      <c r="BI237" s="101"/>
      <c r="BS237" s="105"/>
      <c r="BT237" s="31"/>
      <c r="BU237" s="105"/>
      <c r="BV237" s="105"/>
      <c r="BW237" s="101"/>
      <c r="BY237" s="105"/>
    </row>
    <row r="238" spans="1:77" s="29" customFormat="1" x14ac:dyDescent="0.25">
      <c r="A238" s="31"/>
      <c r="C238" s="31"/>
      <c r="D238" s="31"/>
      <c r="E238" s="31"/>
      <c r="T238" s="32"/>
      <c r="AN238" s="31"/>
      <c r="AO238" s="31"/>
      <c r="BA238" s="101"/>
      <c r="BB238" s="101"/>
      <c r="BE238" s="101"/>
      <c r="BF238" s="101"/>
      <c r="BG238" s="101"/>
      <c r="BH238" s="101"/>
      <c r="BI238" s="101"/>
      <c r="BS238" s="105"/>
      <c r="BT238" s="31"/>
      <c r="BU238" s="105"/>
      <c r="BV238" s="105"/>
      <c r="BW238" s="101"/>
      <c r="BY238" s="105"/>
    </row>
    <row r="239" spans="1:77" s="29" customFormat="1" x14ac:dyDescent="0.25">
      <c r="A239" s="31"/>
      <c r="C239" s="31"/>
      <c r="D239" s="31"/>
      <c r="E239" s="31"/>
      <c r="T239" s="32"/>
      <c r="AN239" s="31"/>
      <c r="AO239" s="31"/>
      <c r="BA239" s="101"/>
      <c r="BB239" s="101"/>
      <c r="BE239" s="101"/>
      <c r="BF239" s="101"/>
      <c r="BG239" s="101"/>
      <c r="BH239" s="101"/>
      <c r="BI239" s="101"/>
      <c r="BS239" s="105"/>
      <c r="BT239" s="31"/>
      <c r="BU239" s="105"/>
      <c r="BV239" s="105"/>
      <c r="BW239" s="101"/>
      <c r="BY239" s="105"/>
    </row>
    <row r="240" spans="1:77" s="29" customFormat="1" x14ac:dyDescent="0.25">
      <c r="A240" s="31"/>
      <c r="C240" s="31"/>
      <c r="D240" s="31"/>
      <c r="E240" s="31"/>
      <c r="T240" s="32"/>
      <c r="AN240" s="31"/>
      <c r="AO240" s="31"/>
      <c r="BA240" s="101"/>
      <c r="BB240" s="101"/>
      <c r="BE240" s="101"/>
      <c r="BF240" s="101"/>
      <c r="BG240" s="101"/>
      <c r="BH240" s="101"/>
      <c r="BI240" s="101"/>
      <c r="BS240" s="105"/>
      <c r="BT240" s="31"/>
      <c r="BU240" s="105"/>
      <c r="BV240" s="105"/>
      <c r="BW240" s="101"/>
      <c r="BY240" s="105"/>
    </row>
    <row r="241" spans="1:77" s="29" customFormat="1" x14ac:dyDescent="0.25">
      <c r="A241" s="31"/>
      <c r="C241" s="31"/>
      <c r="D241" s="31"/>
      <c r="E241" s="31"/>
      <c r="T241" s="32"/>
      <c r="AN241" s="31"/>
      <c r="AO241" s="31"/>
      <c r="BA241" s="101"/>
      <c r="BB241" s="101"/>
      <c r="BE241" s="101"/>
      <c r="BF241" s="101"/>
      <c r="BG241" s="101"/>
      <c r="BH241" s="101"/>
      <c r="BI241" s="101"/>
      <c r="BS241" s="105"/>
      <c r="BT241" s="31"/>
      <c r="BU241" s="105"/>
      <c r="BV241" s="105"/>
      <c r="BW241" s="101"/>
      <c r="BY241" s="105"/>
    </row>
    <row r="242" spans="1:77" s="29" customFormat="1" x14ac:dyDescent="0.25">
      <c r="A242" s="31"/>
      <c r="C242" s="31"/>
      <c r="D242" s="31"/>
      <c r="E242" s="31"/>
      <c r="T242" s="32"/>
      <c r="AN242" s="31"/>
      <c r="AO242" s="31"/>
      <c r="BA242" s="101"/>
      <c r="BB242" s="101"/>
      <c r="BE242" s="101"/>
      <c r="BF242" s="101"/>
      <c r="BG242" s="101"/>
      <c r="BH242" s="101"/>
      <c r="BI242" s="101"/>
      <c r="BS242" s="105"/>
      <c r="BT242" s="31"/>
      <c r="BU242" s="105"/>
      <c r="BV242" s="105"/>
      <c r="BW242" s="101"/>
      <c r="BY242" s="105"/>
    </row>
    <row r="243" spans="1:77" s="29" customFormat="1" x14ac:dyDescent="0.25">
      <c r="A243" s="31"/>
      <c r="C243" s="31"/>
      <c r="D243" s="31"/>
      <c r="E243" s="31"/>
      <c r="T243" s="32"/>
      <c r="AN243" s="31"/>
      <c r="AO243" s="31"/>
      <c r="BA243" s="101"/>
      <c r="BB243" s="101"/>
      <c r="BE243" s="101"/>
      <c r="BF243" s="101"/>
      <c r="BG243" s="101"/>
      <c r="BH243" s="101"/>
      <c r="BI243" s="101"/>
      <c r="BS243" s="105"/>
      <c r="BT243" s="31"/>
      <c r="BU243" s="105"/>
      <c r="BV243" s="105"/>
      <c r="BW243" s="101"/>
      <c r="BY243" s="105"/>
    </row>
    <row r="244" spans="1:77" s="29" customFormat="1" x14ac:dyDescent="0.25">
      <c r="A244" s="31"/>
      <c r="C244" s="31"/>
      <c r="D244" s="31"/>
      <c r="E244" s="31"/>
      <c r="T244" s="32"/>
      <c r="AN244" s="31"/>
      <c r="AO244" s="31"/>
      <c r="BA244" s="101"/>
      <c r="BB244" s="101"/>
      <c r="BE244" s="101"/>
      <c r="BF244" s="101"/>
      <c r="BG244" s="101"/>
      <c r="BH244" s="101"/>
      <c r="BI244" s="101"/>
      <c r="BS244" s="105"/>
      <c r="BT244" s="31"/>
      <c r="BU244" s="105"/>
      <c r="BV244" s="105"/>
      <c r="BW244" s="101"/>
      <c r="BY244" s="105"/>
    </row>
    <row r="245" spans="1:77" s="29" customFormat="1" x14ac:dyDescent="0.25">
      <c r="A245" s="31"/>
      <c r="C245" s="31"/>
      <c r="D245" s="31"/>
      <c r="E245" s="31"/>
      <c r="T245" s="32"/>
      <c r="AN245" s="31"/>
      <c r="AO245" s="31"/>
      <c r="BA245" s="101"/>
      <c r="BB245" s="101"/>
      <c r="BE245" s="101"/>
      <c r="BF245" s="101"/>
      <c r="BG245" s="101"/>
      <c r="BH245" s="101"/>
      <c r="BI245" s="101"/>
      <c r="BS245" s="105"/>
      <c r="BT245" s="31"/>
      <c r="BU245" s="105"/>
      <c r="BV245" s="105"/>
      <c r="BW245" s="101"/>
      <c r="BY245" s="105"/>
    </row>
    <row r="246" spans="1:77" s="29" customFormat="1" x14ac:dyDescent="0.25">
      <c r="A246" s="31"/>
      <c r="C246" s="31"/>
      <c r="D246" s="31"/>
      <c r="E246" s="31"/>
      <c r="T246" s="32"/>
      <c r="AN246" s="31"/>
      <c r="AO246" s="31"/>
      <c r="BA246" s="101"/>
      <c r="BB246" s="101"/>
      <c r="BE246" s="101"/>
      <c r="BF246" s="101"/>
      <c r="BG246" s="101"/>
      <c r="BH246" s="101"/>
      <c r="BI246" s="101"/>
      <c r="BS246" s="105"/>
      <c r="BT246" s="31"/>
      <c r="BU246" s="105"/>
      <c r="BV246" s="105"/>
      <c r="BW246" s="101"/>
      <c r="BY246" s="105"/>
    </row>
    <row r="247" spans="1:77" s="29" customFormat="1" x14ac:dyDescent="0.25">
      <c r="A247" s="31"/>
      <c r="C247" s="31"/>
      <c r="D247" s="31"/>
      <c r="E247" s="31"/>
      <c r="T247" s="32"/>
      <c r="AN247" s="31"/>
      <c r="AO247" s="31"/>
      <c r="BA247" s="101"/>
      <c r="BB247" s="101"/>
      <c r="BE247" s="101"/>
      <c r="BF247" s="101"/>
      <c r="BG247" s="101"/>
      <c r="BH247" s="101"/>
      <c r="BI247" s="101"/>
      <c r="BS247" s="105"/>
      <c r="BT247" s="31"/>
      <c r="BU247" s="105"/>
      <c r="BV247" s="105"/>
      <c r="BW247" s="101"/>
      <c r="BY247" s="105"/>
    </row>
    <row r="248" spans="1:77" s="29" customFormat="1" x14ac:dyDescent="0.25">
      <c r="A248" s="31"/>
      <c r="C248" s="31"/>
      <c r="D248" s="31"/>
      <c r="E248" s="31"/>
      <c r="T248" s="32"/>
      <c r="AN248" s="31"/>
      <c r="AO248" s="31"/>
      <c r="BA248" s="101"/>
      <c r="BB248" s="101"/>
      <c r="BE248" s="101"/>
      <c r="BF248" s="101"/>
      <c r="BG248" s="101"/>
      <c r="BH248" s="101"/>
      <c r="BI248" s="101"/>
      <c r="BS248" s="105"/>
      <c r="BT248" s="31"/>
      <c r="BU248" s="105"/>
      <c r="BV248" s="105"/>
      <c r="BW248" s="101"/>
      <c r="BY248" s="105"/>
    </row>
    <row r="249" spans="1:77" s="29" customFormat="1" x14ac:dyDescent="0.25">
      <c r="A249" s="31"/>
      <c r="C249" s="31"/>
      <c r="D249" s="31"/>
      <c r="E249" s="31"/>
      <c r="T249" s="32"/>
      <c r="AN249" s="31"/>
      <c r="AO249" s="31"/>
      <c r="BA249" s="101"/>
      <c r="BB249" s="101"/>
      <c r="BE249" s="101"/>
      <c r="BF249" s="101"/>
      <c r="BG249" s="101"/>
      <c r="BH249" s="101"/>
      <c r="BI249" s="101"/>
      <c r="BS249" s="105"/>
      <c r="BT249" s="31"/>
      <c r="BU249" s="105"/>
      <c r="BV249" s="105"/>
      <c r="BW249" s="101"/>
      <c r="BY249" s="105"/>
    </row>
    <row r="250" spans="1:77" s="29" customFormat="1" x14ac:dyDescent="0.25">
      <c r="A250" s="31"/>
      <c r="C250" s="31"/>
      <c r="D250" s="31"/>
      <c r="E250" s="31"/>
      <c r="T250" s="32"/>
      <c r="AN250" s="31"/>
      <c r="AO250" s="31"/>
      <c r="BA250" s="101"/>
      <c r="BB250" s="101"/>
      <c r="BE250" s="101"/>
      <c r="BF250" s="101"/>
      <c r="BG250" s="101"/>
      <c r="BH250" s="101"/>
      <c r="BI250" s="101"/>
      <c r="BS250" s="105"/>
      <c r="BT250" s="31"/>
      <c r="BU250" s="105"/>
      <c r="BV250" s="105"/>
      <c r="BW250" s="101"/>
      <c r="BY250" s="105"/>
    </row>
    <row r="251" spans="1:77" s="29" customFormat="1" x14ac:dyDescent="0.25">
      <c r="A251" s="31"/>
      <c r="C251" s="31"/>
      <c r="D251" s="31"/>
      <c r="E251" s="31"/>
      <c r="T251" s="32"/>
      <c r="AN251" s="31"/>
      <c r="AO251" s="31"/>
      <c r="BA251" s="101"/>
      <c r="BB251" s="101"/>
      <c r="BE251" s="101"/>
      <c r="BF251" s="101"/>
      <c r="BG251" s="101"/>
      <c r="BH251" s="101"/>
      <c r="BI251" s="101"/>
      <c r="BS251" s="105"/>
      <c r="BT251" s="31"/>
      <c r="BU251" s="105"/>
      <c r="BV251" s="105"/>
      <c r="BW251" s="101"/>
      <c r="BY251" s="105"/>
    </row>
    <row r="252" spans="1:77" s="29" customFormat="1" x14ac:dyDescent="0.25">
      <c r="A252" s="31"/>
      <c r="C252" s="31"/>
      <c r="D252" s="31"/>
      <c r="E252" s="31"/>
      <c r="T252" s="32"/>
      <c r="AN252" s="31"/>
      <c r="AO252" s="31"/>
      <c r="BA252" s="101"/>
      <c r="BB252" s="101"/>
      <c r="BE252" s="101"/>
      <c r="BF252" s="101"/>
      <c r="BG252" s="101"/>
      <c r="BH252" s="101"/>
      <c r="BI252" s="101"/>
      <c r="BS252" s="105"/>
      <c r="BT252" s="31"/>
      <c r="BU252" s="105"/>
      <c r="BV252" s="105"/>
      <c r="BW252" s="101"/>
      <c r="BY252" s="105"/>
    </row>
    <row r="253" spans="1:77" s="29" customFormat="1" x14ac:dyDescent="0.25">
      <c r="A253" s="31"/>
      <c r="C253" s="31"/>
      <c r="D253" s="31"/>
      <c r="E253" s="31"/>
      <c r="T253" s="32"/>
      <c r="AN253" s="31"/>
      <c r="AO253" s="31"/>
      <c r="BA253" s="101"/>
      <c r="BB253" s="101"/>
      <c r="BE253" s="101"/>
      <c r="BF253" s="101"/>
      <c r="BG253" s="101"/>
      <c r="BH253" s="101"/>
      <c r="BI253" s="101"/>
      <c r="BS253" s="105"/>
      <c r="BT253" s="31"/>
      <c r="BU253" s="105"/>
      <c r="BV253" s="105"/>
      <c r="BW253" s="101"/>
      <c r="BY253" s="105"/>
    </row>
    <row r="254" spans="1:77" s="29" customFormat="1" x14ac:dyDescent="0.25">
      <c r="A254" s="31"/>
      <c r="C254" s="31"/>
      <c r="D254" s="31"/>
      <c r="E254" s="31"/>
      <c r="T254" s="32"/>
      <c r="AN254" s="31"/>
      <c r="AO254" s="31"/>
      <c r="BA254" s="101"/>
      <c r="BB254" s="101"/>
      <c r="BE254" s="101"/>
      <c r="BF254" s="101"/>
      <c r="BG254" s="101"/>
      <c r="BH254" s="101"/>
      <c r="BI254" s="101"/>
      <c r="BS254" s="105"/>
      <c r="BT254" s="31"/>
      <c r="BU254" s="105"/>
      <c r="BV254" s="105"/>
      <c r="BW254" s="101"/>
      <c r="BY254" s="105"/>
    </row>
    <row r="255" spans="1:77" s="29" customFormat="1" x14ac:dyDescent="0.25">
      <c r="A255" s="31"/>
      <c r="C255" s="31"/>
      <c r="D255" s="31"/>
      <c r="E255" s="31"/>
      <c r="T255" s="32"/>
      <c r="AN255" s="31"/>
      <c r="AO255" s="31"/>
      <c r="BA255" s="101"/>
      <c r="BB255" s="101"/>
      <c r="BE255" s="101"/>
      <c r="BF255" s="101"/>
      <c r="BG255" s="101"/>
      <c r="BH255" s="101"/>
      <c r="BI255" s="101"/>
      <c r="BS255" s="105"/>
      <c r="BT255" s="31"/>
      <c r="BU255" s="105"/>
      <c r="BV255" s="105"/>
      <c r="BW255" s="101"/>
      <c r="BY255" s="105"/>
    </row>
    <row r="256" spans="1:77" s="29" customFormat="1" x14ac:dyDescent="0.25">
      <c r="A256" s="31"/>
      <c r="C256" s="31"/>
      <c r="D256" s="31"/>
      <c r="E256" s="31"/>
      <c r="T256" s="32"/>
      <c r="AN256" s="31"/>
      <c r="AO256" s="31"/>
      <c r="BA256" s="101"/>
      <c r="BB256" s="101"/>
      <c r="BE256" s="101"/>
      <c r="BF256" s="101"/>
      <c r="BG256" s="101"/>
      <c r="BH256" s="101"/>
      <c r="BI256" s="101"/>
      <c r="BS256" s="105"/>
      <c r="BT256" s="31"/>
      <c r="BU256" s="105"/>
      <c r="BV256" s="105"/>
      <c r="BW256" s="101"/>
      <c r="BY256" s="105"/>
    </row>
    <row r="257" spans="1:77" s="29" customFormat="1" x14ac:dyDescent="0.25">
      <c r="A257" s="31"/>
      <c r="C257" s="31"/>
      <c r="D257" s="31"/>
      <c r="E257" s="31"/>
      <c r="T257" s="32"/>
      <c r="AN257" s="31"/>
      <c r="AO257" s="31"/>
      <c r="BA257" s="101"/>
      <c r="BB257" s="101"/>
      <c r="BE257" s="101"/>
      <c r="BF257" s="101"/>
      <c r="BG257" s="101"/>
      <c r="BH257" s="101"/>
      <c r="BI257" s="101"/>
      <c r="BS257" s="105"/>
      <c r="BT257" s="31"/>
      <c r="BU257" s="105"/>
      <c r="BV257" s="105"/>
      <c r="BW257" s="101"/>
      <c r="BY257" s="105"/>
    </row>
    <row r="258" spans="1:77" s="29" customFormat="1" x14ac:dyDescent="0.25">
      <c r="A258" s="31"/>
      <c r="C258" s="31"/>
      <c r="D258" s="31"/>
      <c r="E258" s="31"/>
      <c r="T258" s="32"/>
      <c r="AN258" s="31"/>
      <c r="AO258" s="31"/>
      <c r="BA258" s="101"/>
      <c r="BB258" s="101"/>
      <c r="BE258" s="101"/>
      <c r="BF258" s="101"/>
      <c r="BG258" s="101"/>
      <c r="BH258" s="101"/>
      <c r="BI258" s="101"/>
      <c r="BS258" s="105"/>
      <c r="BT258" s="31"/>
      <c r="BU258" s="105"/>
      <c r="BV258" s="105"/>
      <c r="BW258" s="101"/>
      <c r="BY258" s="105"/>
    </row>
    <row r="259" spans="1:77" s="29" customFormat="1" x14ac:dyDescent="0.25">
      <c r="A259" s="31"/>
      <c r="C259" s="31"/>
      <c r="D259" s="31"/>
      <c r="E259" s="31"/>
      <c r="T259" s="32"/>
      <c r="AN259" s="31"/>
      <c r="AO259" s="31"/>
      <c r="BA259" s="101"/>
      <c r="BB259" s="101"/>
      <c r="BE259" s="101"/>
      <c r="BF259" s="101"/>
      <c r="BG259" s="101"/>
      <c r="BH259" s="101"/>
      <c r="BI259" s="101"/>
      <c r="BS259" s="105"/>
      <c r="BT259" s="31"/>
      <c r="BU259" s="105"/>
      <c r="BV259" s="105"/>
      <c r="BW259" s="101"/>
      <c r="BY259" s="105"/>
    </row>
    <row r="260" spans="1:77" s="29" customFormat="1" x14ac:dyDescent="0.25">
      <c r="A260" s="31"/>
      <c r="C260" s="31"/>
      <c r="D260" s="31"/>
      <c r="E260" s="31"/>
      <c r="T260" s="32"/>
      <c r="AN260" s="31"/>
      <c r="AO260" s="31"/>
      <c r="BA260" s="101"/>
      <c r="BB260" s="101"/>
      <c r="BE260" s="101"/>
      <c r="BF260" s="101"/>
      <c r="BG260" s="101"/>
      <c r="BH260" s="101"/>
      <c r="BI260" s="101"/>
      <c r="BS260" s="105"/>
      <c r="BT260" s="31"/>
      <c r="BU260" s="105"/>
      <c r="BV260" s="105"/>
      <c r="BW260" s="101"/>
      <c r="BY260" s="105"/>
    </row>
    <row r="261" spans="1:77" s="29" customFormat="1" x14ac:dyDescent="0.25">
      <c r="A261" s="31"/>
      <c r="C261" s="31"/>
      <c r="D261" s="31"/>
      <c r="E261" s="31"/>
      <c r="T261" s="32"/>
      <c r="AN261" s="31"/>
      <c r="AO261" s="31"/>
      <c r="BA261" s="101"/>
      <c r="BB261" s="101"/>
      <c r="BE261" s="101"/>
      <c r="BF261" s="101"/>
      <c r="BG261" s="101"/>
      <c r="BH261" s="101"/>
      <c r="BI261" s="101"/>
      <c r="BS261" s="105"/>
      <c r="BT261" s="31"/>
      <c r="BU261" s="105"/>
      <c r="BV261" s="105"/>
      <c r="BW261" s="101"/>
      <c r="BY261" s="105"/>
    </row>
    <row r="262" spans="1:77" s="29" customFormat="1" x14ac:dyDescent="0.25">
      <c r="A262" s="31"/>
      <c r="C262" s="31"/>
      <c r="D262" s="31"/>
      <c r="E262" s="31"/>
      <c r="T262" s="32"/>
      <c r="AN262" s="31"/>
      <c r="AO262" s="31"/>
      <c r="BA262" s="101"/>
      <c r="BB262" s="101"/>
      <c r="BE262" s="101"/>
      <c r="BF262" s="101"/>
      <c r="BG262" s="101"/>
      <c r="BH262" s="101"/>
      <c r="BI262" s="101"/>
      <c r="BS262" s="105"/>
      <c r="BT262" s="31"/>
      <c r="BU262" s="105"/>
      <c r="BV262" s="105"/>
      <c r="BW262" s="101"/>
      <c r="BY262" s="105"/>
    </row>
    <row r="263" spans="1:77" s="29" customFormat="1" x14ac:dyDescent="0.25">
      <c r="A263" s="31"/>
      <c r="C263" s="31"/>
      <c r="D263" s="31"/>
      <c r="E263" s="31"/>
      <c r="T263" s="32"/>
      <c r="AN263" s="31"/>
      <c r="AO263" s="31"/>
      <c r="BA263" s="101"/>
      <c r="BB263" s="101"/>
      <c r="BE263" s="101"/>
      <c r="BF263" s="101"/>
      <c r="BG263" s="101"/>
      <c r="BH263" s="101"/>
      <c r="BI263" s="101"/>
      <c r="BS263" s="105"/>
      <c r="BT263" s="31"/>
      <c r="BU263" s="105"/>
      <c r="BV263" s="105"/>
      <c r="BW263" s="101"/>
      <c r="BY263" s="105"/>
    </row>
    <row r="264" spans="1:77" s="29" customFormat="1" x14ac:dyDescent="0.25">
      <c r="A264" s="31"/>
      <c r="C264" s="31"/>
      <c r="D264" s="31"/>
      <c r="E264" s="31"/>
      <c r="T264" s="32"/>
      <c r="AN264" s="31"/>
      <c r="AO264" s="31"/>
      <c r="BA264" s="101"/>
      <c r="BB264" s="101"/>
      <c r="BE264" s="101"/>
      <c r="BF264" s="101"/>
      <c r="BG264" s="101"/>
      <c r="BH264" s="101"/>
      <c r="BI264" s="101"/>
      <c r="BS264" s="105"/>
      <c r="BT264" s="31"/>
      <c r="BU264" s="105"/>
      <c r="BV264" s="105"/>
      <c r="BW264" s="101"/>
      <c r="BY264" s="105"/>
    </row>
    <row r="265" spans="1:77" s="29" customFormat="1" x14ac:dyDescent="0.25">
      <c r="A265" s="31"/>
      <c r="C265" s="31"/>
      <c r="D265" s="31"/>
      <c r="E265" s="31"/>
      <c r="T265" s="32"/>
      <c r="AN265" s="31"/>
      <c r="AO265" s="31"/>
      <c r="BA265" s="101"/>
      <c r="BB265" s="101"/>
      <c r="BE265" s="101"/>
      <c r="BF265" s="101"/>
      <c r="BG265" s="101"/>
      <c r="BH265" s="101"/>
      <c r="BI265" s="101"/>
      <c r="BS265" s="105"/>
      <c r="BT265" s="31"/>
      <c r="BU265" s="105"/>
      <c r="BV265" s="105"/>
      <c r="BW265" s="101"/>
      <c r="BY265" s="105"/>
    </row>
    <row r="266" spans="1:77" s="29" customFormat="1" x14ac:dyDescent="0.25">
      <c r="A266" s="31"/>
      <c r="C266" s="31"/>
      <c r="D266" s="31"/>
      <c r="E266" s="31"/>
      <c r="T266" s="32"/>
      <c r="AN266" s="31"/>
      <c r="AO266" s="31"/>
      <c r="BA266" s="101"/>
      <c r="BB266" s="101"/>
      <c r="BE266" s="101"/>
      <c r="BF266" s="101"/>
      <c r="BG266" s="101"/>
      <c r="BH266" s="101"/>
      <c r="BI266" s="101"/>
      <c r="BS266" s="105"/>
      <c r="BT266" s="31"/>
      <c r="BU266" s="105"/>
      <c r="BV266" s="105"/>
      <c r="BW266" s="101"/>
      <c r="BY266" s="105"/>
    </row>
    <row r="267" spans="1:77" s="29" customFormat="1" x14ac:dyDescent="0.25">
      <c r="A267" s="31"/>
      <c r="C267" s="31"/>
      <c r="D267" s="31"/>
      <c r="E267" s="31"/>
      <c r="T267" s="32"/>
      <c r="AN267" s="31"/>
      <c r="AO267" s="31"/>
      <c r="BA267" s="101"/>
      <c r="BB267" s="101"/>
      <c r="BE267" s="101"/>
      <c r="BF267" s="101"/>
      <c r="BG267" s="101"/>
      <c r="BH267" s="101"/>
      <c r="BI267" s="101"/>
      <c r="BS267" s="105"/>
      <c r="BT267" s="31"/>
      <c r="BU267" s="105"/>
      <c r="BV267" s="105"/>
      <c r="BW267" s="101"/>
      <c r="BY267" s="105"/>
    </row>
    <row r="268" spans="1:77" s="29" customFormat="1" x14ac:dyDescent="0.25">
      <c r="A268" s="31"/>
      <c r="C268" s="31"/>
      <c r="D268" s="31"/>
      <c r="E268" s="31"/>
      <c r="T268" s="32"/>
      <c r="AN268" s="31"/>
      <c r="AO268" s="31"/>
      <c r="BA268" s="101"/>
      <c r="BB268" s="101"/>
      <c r="BE268" s="101"/>
      <c r="BF268" s="101"/>
      <c r="BG268" s="101"/>
      <c r="BH268" s="101"/>
      <c r="BI268" s="101"/>
      <c r="BS268" s="105"/>
      <c r="BT268" s="31"/>
      <c r="BU268" s="105"/>
      <c r="BV268" s="105"/>
      <c r="BW268" s="101"/>
      <c r="BY268" s="105"/>
    </row>
    <row r="269" spans="1:77" s="29" customFormat="1" x14ac:dyDescent="0.25">
      <c r="A269" s="31"/>
      <c r="C269" s="31"/>
      <c r="D269" s="31"/>
      <c r="E269" s="31"/>
      <c r="T269" s="32"/>
      <c r="AN269" s="31"/>
      <c r="AO269" s="31"/>
      <c r="BA269" s="101"/>
      <c r="BB269" s="101"/>
      <c r="BE269" s="101"/>
      <c r="BF269" s="101"/>
      <c r="BG269" s="101"/>
      <c r="BH269" s="101"/>
      <c r="BI269" s="101"/>
      <c r="BS269" s="105"/>
      <c r="BT269" s="31"/>
      <c r="BU269" s="105"/>
      <c r="BV269" s="105"/>
      <c r="BW269" s="101"/>
      <c r="BY269" s="105"/>
    </row>
    <row r="270" spans="1:77" s="29" customFormat="1" x14ac:dyDescent="0.25">
      <c r="A270" s="31"/>
      <c r="C270" s="31"/>
      <c r="D270" s="31"/>
      <c r="E270" s="31"/>
      <c r="T270" s="32"/>
      <c r="AN270" s="31"/>
      <c r="AO270" s="31"/>
      <c r="BA270" s="101"/>
      <c r="BB270" s="101"/>
      <c r="BE270" s="101"/>
      <c r="BF270" s="101"/>
      <c r="BG270" s="101"/>
      <c r="BH270" s="101"/>
      <c r="BI270" s="101"/>
      <c r="BS270" s="105"/>
      <c r="BT270" s="31"/>
      <c r="BU270" s="105"/>
      <c r="BV270" s="105"/>
      <c r="BW270" s="101"/>
      <c r="BY270" s="105"/>
    </row>
    <row r="271" spans="1:77" s="29" customFormat="1" x14ac:dyDescent="0.25">
      <c r="A271" s="31"/>
      <c r="C271" s="31"/>
      <c r="D271" s="31"/>
      <c r="E271" s="31"/>
      <c r="T271" s="32"/>
      <c r="AN271" s="31"/>
      <c r="AO271" s="31"/>
      <c r="BA271" s="101"/>
      <c r="BB271" s="101"/>
      <c r="BE271" s="101"/>
      <c r="BF271" s="101"/>
      <c r="BG271" s="101"/>
      <c r="BH271" s="101"/>
      <c r="BI271" s="101"/>
      <c r="BS271" s="105"/>
      <c r="BT271" s="31"/>
      <c r="BU271" s="105"/>
      <c r="BV271" s="105"/>
      <c r="BW271" s="101"/>
      <c r="BY271" s="105"/>
    </row>
    <row r="272" spans="1:77" s="29" customFormat="1" x14ac:dyDescent="0.25">
      <c r="A272" s="31"/>
      <c r="C272" s="31"/>
      <c r="D272" s="31"/>
      <c r="E272" s="31"/>
      <c r="T272" s="32"/>
      <c r="AN272" s="31"/>
      <c r="AO272" s="31"/>
      <c r="BA272" s="101"/>
      <c r="BB272" s="101"/>
      <c r="BE272" s="101"/>
      <c r="BF272" s="101"/>
      <c r="BG272" s="101"/>
      <c r="BH272" s="101"/>
      <c r="BI272" s="101"/>
      <c r="BS272" s="105"/>
      <c r="BT272" s="31"/>
      <c r="BU272" s="105"/>
      <c r="BV272" s="105"/>
      <c r="BW272" s="101"/>
      <c r="BY272" s="105"/>
    </row>
    <row r="273" spans="1:77" s="29" customFormat="1" x14ac:dyDescent="0.25">
      <c r="A273" s="31"/>
      <c r="C273" s="31"/>
      <c r="D273" s="31"/>
      <c r="E273" s="31"/>
      <c r="T273" s="32"/>
      <c r="AN273" s="31"/>
      <c r="AO273" s="31"/>
      <c r="BA273" s="101"/>
      <c r="BB273" s="101"/>
      <c r="BE273" s="101"/>
      <c r="BF273" s="101"/>
      <c r="BG273" s="101"/>
      <c r="BH273" s="101"/>
      <c r="BI273" s="101"/>
      <c r="BS273" s="105"/>
      <c r="BT273" s="31"/>
      <c r="BU273" s="105"/>
      <c r="BV273" s="105"/>
      <c r="BW273" s="101"/>
      <c r="BY273" s="105"/>
    </row>
    <row r="274" spans="1:77" s="29" customFormat="1" x14ac:dyDescent="0.25">
      <c r="A274" s="31"/>
      <c r="C274" s="31"/>
      <c r="D274" s="31"/>
      <c r="E274" s="31"/>
      <c r="T274" s="32"/>
      <c r="AN274" s="31"/>
      <c r="AO274" s="31"/>
      <c r="BA274" s="101"/>
      <c r="BB274" s="101"/>
      <c r="BE274" s="101"/>
      <c r="BF274" s="101"/>
      <c r="BG274" s="101"/>
      <c r="BH274" s="101"/>
      <c r="BI274" s="101"/>
      <c r="BS274" s="105"/>
      <c r="BT274" s="31"/>
      <c r="BU274" s="105"/>
      <c r="BV274" s="105"/>
      <c r="BW274" s="101"/>
      <c r="BY274" s="105"/>
    </row>
    <row r="275" spans="1:77" s="29" customFormat="1" x14ac:dyDescent="0.25">
      <c r="A275" s="31"/>
      <c r="C275" s="31"/>
      <c r="D275" s="31"/>
      <c r="E275" s="31"/>
      <c r="T275" s="32"/>
      <c r="AN275" s="31"/>
      <c r="AO275" s="31"/>
      <c r="BA275" s="101"/>
      <c r="BB275" s="101"/>
      <c r="BE275" s="101"/>
      <c r="BF275" s="101"/>
      <c r="BG275" s="101"/>
      <c r="BH275" s="101"/>
      <c r="BI275" s="101"/>
      <c r="BS275" s="105"/>
      <c r="BT275" s="31"/>
      <c r="BU275" s="105"/>
      <c r="BV275" s="105"/>
      <c r="BW275" s="101"/>
      <c r="BY275" s="105"/>
    </row>
    <row r="276" spans="1:77" s="29" customFormat="1" x14ac:dyDescent="0.25">
      <c r="A276" s="31"/>
      <c r="C276" s="31"/>
      <c r="D276" s="31"/>
      <c r="E276" s="31"/>
      <c r="T276" s="32"/>
      <c r="AN276" s="31"/>
      <c r="AO276" s="31"/>
      <c r="BA276" s="101"/>
      <c r="BB276" s="101"/>
      <c r="BE276" s="101"/>
      <c r="BF276" s="101"/>
      <c r="BG276" s="101"/>
      <c r="BH276" s="101"/>
      <c r="BI276" s="101"/>
      <c r="BS276" s="105"/>
      <c r="BT276" s="31"/>
      <c r="BU276" s="105"/>
      <c r="BV276" s="105"/>
      <c r="BW276" s="101"/>
      <c r="BY276" s="105"/>
    </row>
    <row r="277" spans="1:77" s="29" customFormat="1" x14ac:dyDescent="0.25">
      <c r="A277" s="31"/>
      <c r="C277" s="31"/>
      <c r="D277" s="31"/>
      <c r="E277" s="31"/>
      <c r="T277" s="32"/>
      <c r="AN277" s="31"/>
      <c r="AO277" s="31"/>
      <c r="BA277" s="101"/>
      <c r="BB277" s="101"/>
      <c r="BE277" s="101"/>
      <c r="BF277" s="101"/>
      <c r="BG277" s="101"/>
      <c r="BH277" s="101"/>
      <c r="BI277" s="101"/>
      <c r="BS277" s="105"/>
      <c r="BT277" s="31"/>
      <c r="BU277" s="105"/>
      <c r="BV277" s="105"/>
      <c r="BW277" s="101"/>
      <c r="BY277" s="105"/>
    </row>
    <row r="278" spans="1:77" s="29" customFormat="1" x14ac:dyDescent="0.25">
      <c r="A278" s="31"/>
      <c r="C278" s="31"/>
      <c r="D278" s="31"/>
      <c r="E278" s="31"/>
      <c r="T278" s="32"/>
      <c r="AN278" s="31"/>
      <c r="AO278" s="31"/>
      <c r="BA278" s="101"/>
      <c r="BB278" s="101"/>
      <c r="BE278" s="101"/>
      <c r="BF278" s="101"/>
      <c r="BG278" s="101"/>
      <c r="BH278" s="101"/>
      <c r="BI278" s="101"/>
      <c r="BS278" s="105"/>
      <c r="BT278" s="31"/>
      <c r="BU278" s="105"/>
      <c r="BV278" s="105"/>
      <c r="BW278" s="101"/>
      <c r="BY278" s="105"/>
    </row>
    <row r="279" spans="1:77" s="29" customFormat="1" x14ac:dyDescent="0.25">
      <c r="A279" s="31"/>
      <c r="C279" s="31"/>
      <c r="D279" s="31"/>
      <c r="E279" s="31"/>
      <c r="T279" s="32"/>
      <c r="AN279" s="31"/>
      <c r="AO279" s="31"/>
      <c r="BA279" s="101"/>
      <c r="BB279" s="101"/>
      <c r="BE279" s="101"/>
      <c r="BF279" s="101"/>
      <c r="BG279" s="101"/>
      <c r="BH279" s="101"/>
      <c r="BI279" s="101"/>
      <c r="BS279" s="105"/>
      <c r="BT279" s="31"/>
      <c r="BU279" s="105"/>
      <c r="BV279" s="105"/>
      <c r="BW279" s="101"/>
      <c r="BY279" s="105"/>
    </row>
    <row r="280" spans="1:77" s="29" customFormat="1" x14ac:dyDescent="0.25">
      <c r="A280" s="31"/>
      <c r="C280" s="31"/>
      <c r="D280" s="31"/>
      <c r="E280" s="31"/>
      <c r="T280" s="32"/>
      <c r="AN280" s="31"/>
      <c r="AO280" s="31"/>
      <c r="BA280" s="101"/>
      <c r="BB280" s="101"/>
      <c r="BE280" s="101"/>
      <c r="BF280" s="101"/>
      <c r="BG280" s="101"/>
      <c r="BH280" s="101"/>
      <c r="BI280" s="101"/>
      <c r="BS280" s="105"/>
      <c r="BT280" s="31"/>
      <c r="BU280" s="105"/>
      <c r="BV280" s="105"/>
      <c r="BW280" s="101"/>
      <c r="BY280" s="105"/>
    </row>
    <row r="281" spans="1:77" s="29" customFormat="1" x14ac:dyDescent="0.25">
      <c r="A281" s="31"/>
      <c r="C281" s="31"/>
      <c r="D281" s="31"/>
      <c r="E281" s="31"/>
      <c r="T281" s="32"/>
      <c r="AN281" s="31"/>
      <c r="AO281" s="31"/>
      <c r="BA281" s="101"/>
      <c r="BB281" s="101"/>
      <c r="BE281" s="101"/>
      <c r="BF281" s="101"/>
      <c r="BG281" s="101"/>
      <c r="BH281" s="101"/>
      <c r="BI281" s="101"/>
      <c r="BS281" s="105"/>
      <c r="BT281" s="31"/>
      <c r="BU281" s="105"/>
      <c r="BV281" s="105"/>
      <c r="BW281" s="101"/>
      <c r="BY281" s="105"/>
    </row>
    <row r="282" spans="1:77" s="29" customFormat="1" x14ac:dyDescent="0.25">
      <c r="A282" s="31"/>
      <c r="C282" s="31"/>
      <c r="D282" s="31"/>
      <c r="E282" s="31"/>
      <c r="T282" s="32"/>
      <c r="AN282" s="31"/>
      <c r="AO282" s="31"/>
      <c r="BA282" s="101"/>
      <c r="BB282" s="101"/>
      <c r="BE282" s="101"/>
      <c r="BF282" s="101"/>
      <c r="BG282" s="101"/>
      <c r="BH282" s="101"/>
      <c r="BI282" s="101"/>
      <c r="BS282" s="105"/>
      <c r="BT282" s="31"/>
      <c r="BU282" s="105"/>
      <c r="BV282" s="105"/>
      <c r="BW282" s="101"/>
      <c r="BY282" s="105"/>
    </row>
    <row r="283" spans="1:77" s="29" customFormat="1" x14ac:dyDescent="0.25">
      <c r="A283" s="31"/>
      <c r="C283" s="31"/>
      <c r="D283" s="31"/>
      <c r="E283" s="31"/>
      <c r="T283" s="32"/>
      <c r="AN283" s="31"/>
      <c r="AO283" s="31"/>
      <c r="BA283" s="101"/>
      <c r="BB283" s="101"/>
      <c r="BE283" s="101"/>
      <c r="BF283" s="101"/>
      <c r="BG283" s="101"/>
      <c r="BH283" s="101"/>
      <c r="BI283" s="101"/>
      <c r="BS283" s="105"/>
      <c r="BT283" s="31"/>
      <c r="BU283" s="105"/>
      <c r="BV283" s="105"/>
      <c r="BW283" s="101"/>
      <c r="BY283" s="105"/>
    </row>
    <row r="284" spans="1:77" s="29" customFormat="1" x14ac:dyDescent="0.25">
      <c r="A284" s="31"/>
      <c r="C284" s="31"/>
      <c r="D284" s="31"/>
      <c r="E284" s="31"/>
      <c r="T284" s="32"/>
      <c r="AN284" s="31"/>
      <c r="AO284" s="31"/>
      <c r="BA284" s="101"/>
      <c r="BB284" s="101"/>
      <c r="BE284" s="101"/>
      <c r="BF284" s="101"/>
      <c r="BG284" s="101"/>
      <c r="BH284" s="101"/>
      <c r="BI284" s="101"/>
      <c r="BS284" s="105"/>
      <c r="BT284" s="31"/>
      <c r="BU284" s="105"/>
      <c r="BV284" s="105"/>
      <c r="BW284" s="101"/>
      <c r="BY284" s="105"/>
    </row>
    <row r="285" spans="1:77" s="29" customFormat="1" x14ac:dyDescent="0.25">
      <c r="A285" s="31"/>
      <c r="C285" s="31"/>
      <c r="D285" s="31"/>
      <c r="E285" s="31"/>
      <c r="T285" s="32"/>
      <c r="AN285" s="31"/>
      <c r="AO285" s="31"/>
      <c r="BA285" s="101"/>
      <c r="BB285" s="101"/>
      <c r="BE285" s="101"/>
      <c r="BF285" s="101"/>
      <c r="BG285" s="101"/>
      <c r="BH285" s="101"/>
      <c r="BI285" s="101"/>
      <c r="BS285" s="105"/>
      <c r="BT285" s="31"/>
      <c r="BU285" s="105"/>
      <c r="BV285" s="105"/>
      <c r="BW285" s="101"/>
      <c r="BY285" s="105"/>
    </row>
    <row r="286" spans="1:77" s="29" customFormat="1" x14ac:dyDescent="0.25">
      <c r="A286" s="31"/>
      <c r="C286" s="31"/>
      <c r="D286" s="31"/>
      <c r="E286" s="31"/>
      <c r="T286" s="32"/>
      <c r="AN286" s="31"/>
      <c r="AO286" s="31"/>
      <c r="BA286" s="101"/>
      <c r="BB286" s="101"/>
      <c r="BE286" s="101"/>
      <c r="BF286" s="101"/>
      <c r="BG286" s="101"/>
      <c r="BH286" s="101"/>
      <c r="BI286" s="101"/>
      <c r="BS286" s="105"/>
      <c r="BT286" s="31"/>
      <c r="BU286" s="105"/>
      <c r="BV286" s="105"/>
      <c r="BW286" s="101"/>
      <c r="BY286" s="105"/>
    </row>
    <row r="287" spans="1:77" s="29" customFormat="1" x14ac:dyDescent="0.25">
      <c r="A287" s="31"/>
      <c r="C287" s="31"/>
      <c r="D287" s="31"/>
      <c r="E287" s="31"/>
      <c r="T287" s="32"/>
      <c r="AN287" s="31"/>
      <c r="AO287" s="31"/>
      <c r="BA287" s="101"/>
      <c r="BB287" s="101"/>
      <c r="BE287" s="101"/>
      <c r="BF287" s="101"/>
      <c r="BG287" s="101"/>
      <c r="BH287" s="101"/>
      <c r="BI287" s="101"/>
      <c r="BS287" s="105"/>
      <c r="BT287" s="31"/>
      <c r="BU287" s="105"/>
      <c r="BV287" s="105"/>
      <c r="BW287" s="101"/>
      <c r="BY287" s="105"/>
    </row>
    <row r="288" spans="1:77" s="29" customFormat="1" x14ac:dyDescent="0.25">
      <c r="A288" s="31"/>
      <c r="C288" s="31"/>
      <c r="D288" s="31"/>
      <c r="E288" s="31"/>
      <c r="T288" s="32"/>
      <c r="AN288" s="31"/>
      <c r="AO288" s="31"/>
      <c r="BA288" s="101"/>
      <c r="BB288" s="101"/>
      <c r="BE288" s="101"/>
      <c r="BF288" s="101"/>
      <c r="BG288" s="101"/>
      <c r="BH288" s="101"/>
      <c r="BI288" s="101"/>
      <c r="BS288" s="105"/>
      <c r="BT288" s="31"/>
      <c r="BU288" s="105"/>
      <c r="BV288" s="105"/>
      <c r="BW288" s="101"/>
      <c r="BY288" s="105"/>
    </row>
    <row r="289" spans="1:77" s="29" customFormat="1" x14ac:dyDescent="0.25">
      <c r="A289" s="31"/>
      <c r="C289" s="31"/>
      <c r="D289" s="31"/>
      <c r="E289" s="31"/>
      <c r="T289" s="32"/>
      <c r="AN289" s="31"/>
      <c r="AO289" s="31"/>
      <c r="BA289" s="101"/>
      <c r="BB289" s="101"/>
      <c r="BE289" s="101"/>
      <c r="BF289" s="101"/>
      <c r="BG289" s="101"/>
      <c r="BH289" s="101"/>
      <c r="BI289" s="101"/>
      <c r="BS289" s="105"/>
      <c r="BT289" s="31"/>
      <c r="BU289" s="105"/>
      <c r="BV289" s="105"/>
      <c r="BW289" s="101"/>
      <c r="BY289" s="105"/>
    </row>
    <row r="290" spans="1:77" s="29" customFormat="1" x14ac:dyDescent="0.25">
      <c r="A290" s="31"/>
      <c r="C290" s="31"/>
      <c r="D290" s="31"/>
      <c r="E290" s="31"/>
      <c r="T290" s="32"/>
      <c r="AN290" s="31"/>
      <c r="AO290" s="31"/>
      <c r="BA290" s="101"/>
      <c r="BB290" s="101"/>
      <c r="BE290" s="101"/>
      <c r="BF290" s="101"/>
      <c r="BG290" s="101"/>
      <c r="BH290" s="101"/>
      <c r="BI290" s="101"/>
      <c r="BS290" s="105"/>
      <c r="BT290" s="31"/>
      <c r="BU290" s="105"/>
      <c r="BV290" s="105"/>
      <c r="BW290" s="101"/>
      <c r="BY290" s="105"/>
    </row>
    <row r="291" spans="1:77" s="29" customFormat="1" x14ac:dyDescent="0.25">
      <c r="A291" s="31"/>
      <c r="C291" s="31"/>
      <c r="D291" s="31"/>
      <c r="E291" s="31"/>
      <c r="T291" s="32"/>
      <c r="AN291" s="31"/>
      <c r="AO291" s="31"/>
      <c r="BA291" s="101"/>
      <c r="BB291" s="101"/>
      <c r="BE291" s="101"/>
      <c r="BF291" s="101"/>
      <c r="BG291" s="101"/>
      <c r="BH291" s="101"/>
      <c r="BI291" s="101"/>
      <c r="BS291" s="105"/>
      <c r="BT291" s="31"/>
      <c r="BU291" s="105"/>
      <c r="BV291" s="105"/>
      <c r="BW291" s="101"/>
      <c r="BY291" s="105"/>
    </row>
    <row r="292" spans="1:77" s="29" customFormat="1" x14ac:dyDescent="0.25">
      <c r="A292" s="31"/>
      <c r="C292" s="31"/>
      <c r="D292" s="31"/>
      <c r="E292" s="31"/>
      <c r="T292" s="32"/>
      <c r="AN292" s="31"/>
      <c r="AO292" s="31"/>
      <c r="BA292" s="101"/>
      <c r="BB292" s="101"/>
      <c r="BE292" s="101"/>
      <c r="BF292" s="101"/>
      <c r="BG292" s="101"/>
      <c r="BH292" s="101"/>
      <c r="BI292" s="101"/>
      <c r="BS292" s="105"/>
      <c r="BT292" s="31"/>
      <c r="BU292" s="105"/>
      <c r="BV292" s="105"/>
      <c r="BW292" s="101"/>
      <c r="BY292" s="105"/>
    </row>
    <row r="293" spans="1:77" s="29" customFormat="1" x14ac:dyDescent="0.25">
      <c r="A293" s="31"/>
      <c r="C293" s="31"/>
      <c r="D293" s="31"/>
      <c r="E293" s="31"/>
      <c r="T293" s="32"/>
      <c r="AN293" s="31"/>
      <c r="AO293" s="31"/>
      <c r="BA293" s="101"/>
      <c r="BB293" s="101"/>
      <c r="BE293" s="101"/>
      <c r="BF293" s="101"/>
      <c r="BG293" s="101"/>
      <c r="BH293" s="101"/>
      <c r="BI293" s="101"/>
      <c r="BS293" s="105"/>
      <c r="BT293" s="31"/>
      <c r="BU293" s="105"/>
      <c r="BV293" s="105"/>
      <c r="BW293" s="101"/>
      <c r="BY293" s="105"/>
    </row>
    <row r="294" spans="1:77" s="29" customFormat="1" x14ac:dyDescent="0.25">
      <c r="A294" s="31"/>
      <c r="C294" s="31"/>
      <c r="D294" s="31"/>
      <c r="E294" s="31"/>
      <c r="T294" s="32"/>
      <c r="AN294" s="31"/>
      <c r="AO294" s="31"/>
      <c r="BA294" s="101"/>
      <c r="BB294" s="101"/>
      <c r="BE294" s="101"/>
      <c r="BF294" s="101"/>
      <c r="BG294" s="101"/>
      <c r="BH294" s="101"/>
      <c r="BI294" s="101"/>
      <c r="BS294" s="105"/>
      <c r="BT294" s="31"/>
      <c r="BU294" s="105"/>
      <c r="BV294" s="105"/>
      <c r="BW294" s="101"/>
      <c r="BY294" s="105"/>
    </row>
    <row r="295" spans="1:77" s="29" customFormat="1" x14ac:dyDescent="0.25">
      <c r="A295" s="31"/>
      <c r="C295" s="31"/>
      <c r="D295" s="31"/>
      <c r="E295" s="31"/>
      <c r="T295" s="32"/>
      <c r="AN295" s="31"/>
      <c r="AO295" s="31"/>
      <c r="BA295" s="101"/>
      <c r="BB295" s="101"/>
      <c r="BE295" s="101"/>
      <c r="BF295" s="101"/>
      <c r="BG295" s="101"/>
      <c r="BH295" s="101"/>
      <c r="BI295" s="101"/>
      <c r="BS295" s="105"/>
      <c r="BT295" s="31"/>
      <c r="BU295" s="105"/>
      <c r="BV295" s="105"/>
      <c r="BW295" s="101"/>
      <c r="BY295" s="105"/>
    </row>
    <row r="296" spans="1:77" s="29" customFormat="1" x14ac:dyDescent="0.25">
      <c r="A296" s="31"/>
      <c r="C296" s="31"/>
      <c r="D296" s="31"/>
      <c r="E296" s="31"/>
      <c r="T296" s="32"/>
      <c r="AN296" s="31"/>
      <c r="AO296" s="31"/>
      <c r="BA296" s="101"/>
      <c r="BB296" s="101"/>
      <c r="BE296" s="101"/>
      <c r="BF296" s="101"/>
      <c r="BG296" s="101"/>
      <c r="BH296" s="101"/>
      <c r="BI296" s="101"/>
      <c r="BS296" s="105"/>
      <c r="BT296" s="31"/>
      <c r="BU296" s="105"/>
      <c r="BV296" s="105"/>
      <c r="BW296" s="101"/>
      <c r="BY296" s="105"/>
    </row>
    <row r="297" spans="1:77" s="29" customFormat="1" x14ac:dyDescent="0.25">
      <c r="A297" s="31"/>
      <c r="C297" s="31"/>
      <c r="D297" s="31"/>
      <c r="E297" s="31"/>
      <c r="T297" s="32"/>
      <c r="AN297" s="31"/>
      <c r="AO297" s="31"/>
      <c r="BA297" s="101"/>
      <c r="BB297" s="101"/>
      <c r="BE297" s="101"/>
      <c r="BF297" s="101"/>
      <c r="BG297" s="101"/>
      <c r="BH297" s="101"/>
      <c r="BI297" s="101"/>
      <c r="BS297" s="105"/>
      <c r="BT297" s="31"/>
      <c r="BU297" s="105"/>
      <c r="BV297" s="105"/>
      <c r="BW297" s="101"/>
      <c r="BY297" s="105"/>
    </row>
    <row r="298" spans="1:77" s="29" customFormat="1" x14ac:dyDescent="0.25">
      <c r="A298" s="31"/>
      <c r="C298" s="31"/>
      <c r="D298" s="31"/>
      <c r="E298" s="31"/>
      <c r="T298" s="32"/>
      <c r="AN298" s="31"/>
      <c r="AO298" s="31"/>
      <c r="BA298" s="101"/>
      <c r="BB298" s="101"/>
      <c r="BE298" s="101"/>
      <c r="BF298" s="101"/>
      <c r="BG298" s="101"/>
      <c r="BH298" s="101"/>
      <c r="BI298" s="101"/>
      <c r="BS298" s="105"/>
      <c r="BT298" s="31"/>
      <c r="BU298" s="105"/>
      <c r="BV298" s="105"/>
      <c r="BW298" s="101"/>
      <c r="BY298" s="105"/>
    </row>
    <row r="299" spans="1:77" s="29" customFormat="1" x14ac:dyDescent="0.25">
      <c r="A299" s="31"/>
      <c r="C299" s="31"/>
      <c r="D299" s="31"/>
      <c r="E299" s="31"/>
      <c r="T299" s="32"/>
      <c r="AN299" s="31"/>
      <c r="AO299" s="31"/>
      <c r="BA299" s="101"/>
      <c r="BB299" s="101"/>
      <c r="BE299" s="101"/>
      <c r="BF299" s="101"/>
      <c r="BG299" s="101"/>
      <c r="BH299" s="101"/>
      <c r="BI299" s="101"/>
      <c r="BS299" s="105"/>
      <c r="BT299" s="31"/>
      <c r="BU299" s="105"/>
      <c r="BV299" s="105"/>
      <c r="BW299" s="101"/>
      <c r="BY299" s="105"/>
    </row>
    <row r="300" spans="1:77" s="29" customFormat="1" x14ac:dyDescent="0.25">
      <c r="A300" s="31"/>
      <c r="C300" s="31"/>
      <c r="D300" s="31"/>
      <c r="E300" s="31"/>
      <c r="T300" s="32"/>
      <c r="AN300" s="31"/>
      <c r="AO300" s="31"/>
      <c r="BA300" s="101"/>
      <c r="BB300" s="101"/>
      <c r="BE300" s="101"/>
      <c r="BF300" s="101"/>
      <c r="BG300" s="101"/>
      <c r="BH300" s="101"/>
      <c r="BI300" s="101"/>
      <c r="BS300" s="105"/>
      <c r="BT300" s="31"/>
      <c r="BU300" s="105"/>
      <c r="BV300" s="105"/>
      <c r="BW300" s="101"/>
      <c r="BY300" s="105"/>
    </row>
    <row r="301" spans="1:77" s="29" customFormat="1" x14ac:dyDescent="0.25">
      <c r="A301" s="31"/>
      <c r="C301" s="31"/>
      <c r="D301" s="31"/>
      <c r="E301" s="31"/>
      <c r="T301" s="32"/>
      <c r="AN301" s="31"/>
      <c r="AO301" s="31"/>
      <c r="BA301" s="101"/>
      <c r="BB301" s="101"/>
      <c r="BE301" s="101"/>
      <c r="BF301" s="101"/>
      <c r="BG301" s="101"/>
      <c r="BH301" s="101"/>
      <c r="BI301" s="101"/>
      <c r="BS301" s="105"/>
      <c r="BT301" s="31"/>
      <c r="BU301" s="105"/>
      <c r="BV301" s="105"/>
      <c r="BW301" s="101"/>
      <c r="BY301" s="105"/>
    </row>
    <row r="302" spans="1:77" s="29" customFormat="1" x14ac:dyDescent="0.25">
      <c r="A302" s="31"/>
      <c r="C302" s="31"/>
      <c r="D302" s="31"/>
      <c r="E302" s="31"/>
      <c r="T302" s="32"/>
      <c r="AN302" s="31"/>
      <c r="AO302" s="31"/>
      <c r="BA302" s="101"/>
      <c r="BB302" s="101"/>
      <c r="BE302" s="101"/>
      <c r="BF302" s="101"/>
      <c r="BG302" s="101"/>
      <c r="BH302" s="101"/>
      <c r="BI302" s="101"/>
      <c r="BS302" s="105"/>
      <c r="BT302" s="31"/>
      <c r="BU302" s="105"/>
      <c r="BV302" s="105"/>
      <c r="BW302" s="101"/>
      <c r="BY302" s="105"/>
    </row>
    <row r="303" spans="1:77" s="29" customFormat="1" x14ac:dyDescent="0.25">
      <c r="A303" s="31"/>
      <c r="C303" s="31"/>
      <c r="D303" s="31"/>
      <c r="E303" s="31"/>
      <c r="T303" s="32"/>
      <c r="AN303" s="31"/>
      <c r="AO303" s="31"/>
      <c r="BA303" s="101"/>
      <c r="BB303" s="101"/>
      <c r="BE303" s="101"/>
      <c r="BF303" s="101"/>
      <c r="BG303" s="101"/>
      <c r="BH303" s="101"/>
      <c r="BI303" s="101"/>
      <c r="BS303" s="105"/>
      <c r="BT303" s="31"/>
      <c r="BU303" s="105"/>
      <c r="BV303" s="105"/>
      <c r="BW303" s="101"/>
      <c r="BY303" s="105"/>
    </row>
    <row r="304" spans="1:77" s="29" customFormat="1" x14ac:dyDescent="0.25">
      <c r="A304" s="31"/>
      <c r="C304" s="31"/>
      <c r="D304" s="31"/>
      <c r="E304" s="31"/>
      <c r="T304" s="32"/>
      <c r="AN304" s="31"/>
      <c r="AO304" s="31"/>
      <c r="BA304" s="101"/>
      <c r="BB304" s="101"/>
      <c r="BE304" s="101"/>
      <c r="BF304" s="101"/>
      <c r="BG304" s="101"/>
      <c r="BH304" s="101"/>
      <c r="BI304" s="101"/>
      <c r="BS304" s="105"/>
      <c r="BT304" s="31"/>
      <c r="BU304" s="105"/>
      <c r="BV304" s="105"/>
      <c r="BW304" s="101"/>
      <c r="BY304" s="105"/>
    </row>
    <row r="305" spans="1:77" s="29" customFormat="1" x14ac:dyDescent="0.25">
      <c r="A305" s="31"/>
      <c r="C305" s="31"/>
      <c r="D305" s="31"/>
      <c r="E305" s="31"/>
      <c r="T305" s="32"/>
      <c r="AN305" s="31"/>
      <c r="AO305" s="31"/>
      <c r="BA305" s="101"/>
      <c r="BB305" s="101"/>
      <c r="BE305" s="101"/>
      <c r="BF305" s="101"/>
      <c r="BG305" s="101"/>
      <c r="BH305" s="101"/>
      <c r="BI305" s="101"/>
      <c r="BS305" s="105"/>
      <c r="BT305" s="31"/>
      <c r="BU305" s="105"/>
      <c r="BV305" s="105"/>
      <c r="BW305" s="101"/>
      <c r="BY305" s="105"/>
    </row>
    <row r="306" spans="1:77" s="29" customFormat="1" x14ac:dyDescent="0.25">
      <c r="A306" s="31"/>
      <c r="C306" s="31"/>
      <c r="D306" s="31"/>
      <c r="E306" s="31"/>
      <c r="T306" s="32"/>
      <c r="AN306" s="31"/>
      <c r="AO306" s="31"/>
      <c r="BA306" s="101"/>
      <c r="BB306" s="101"/>
      <c r="BE306" s="101"/>
      <c r="BF306" s="101"/>
      <c r="BG306" s="101"/>
      <c r="BH306" s="101"/>
      <c r="BI306" s="101"/>
      <c r="BS306" s="105"/>
      <c r="BT306" s="31"/>
      <c r="BU306" s="105"/>
      <c r="BV306" s="105"/>
      <c r="BW306" s="101"/>
      <c r="BY306" s="105"/>
    </row>
    <row r="307" spans="1:77" s="29" customFormat="1" x14ac:dyDescent="0.25">
      <c r="A307" s="31"/>
      <c r="C307" s="31"/>
      <c r="D307" s="31"/>
      <c r="E307" s="31"/>
      <c r="T307" s="32"/>
      <c r="AN307" s="31"/>
      <c r="AO307" s="31"/>
      <c r="BA307" s="101"/>
      <c r="BB307" s="101"/>
      <c r="BE307" s="101"/>
      <c r="BF307" s="101"/>
      <c r="BG307" s="101"/>
      <c r="BH307" s="101"/>
      <c r="BI307" s="101"/>
      <c r="BS307" s="105"/>
      <c r="BT307" s="31"/>
      <c r="BU307" s="105"/>
      <c r="BV307" s="105"/>
      <c r="BW307" s="101"/>
      <c r="BY307" s="105"/>
    </row>
    <row r="308" spans="1:77" s="29" customFormat="1" x14ac:dyDescent="0.25">
      <c r="A308" s="31"/>
      <c r="C308" s="31"/>
      <c r="D308" s="31"/>
      <c r="E308" s="31"/>
      <c r="T308" s="32"/>
      <c r="AN308" s="31"/>
      <c r="AO308" s="31"/>
      <c r="BA308" s="101"/>
      <c r="BB308" s="101"/>
      <c r="BE308" s="101"/>
      <c r="BF308" s="101"/>
      <c r="BG308" s="101"/>
      <c r="BH308" s="101"/>
      <c r="BI308" s="101"/>
      <c r="BS308" s="105"/>
      <c r="BT308" s="31"/>
      <c r="BU308" s="105"/>
      <c r="BV308" s="105"/>
      <c r="BW308" s="101"/>
      <c r="BY308" s="105"/>
    </row>
    <row r="309" spans="1:77" s="29" customFormat="1" x14ac:dyDescent="0.25">
      <c r="A309" s="31"/>
      <c r="C309" s="31"/>
      <c r="D309" s="31"/>
      <c r="E309" s="31"/>
      <c r="T309" s="32"/>
      <c r="AN309" s="31"/>
      <c r="AO309" s="31"/>
      <c r="BA309" s="101"/>
      <c r="BB309" s="101"/>
      <c r="BE309" s="101"/>
      <c r="BF309" s="101"/>
      <c r="BG309" s="101"/>
      <c r="BH309" s="101"/>
      <c r="BI309" s="101"/>
      <c r="BS309" s="105"/>
      <c r="BT309" s="31"/>
      <c r="BU309" s="105"/>
      <c r="BV309" s="105"/>
      <c r="BW309" s="101"/>
      <c r="BY309" s="105"/>
    </row>
    <row r="310" spans="1:77" s="29" customFormat="1" x14ac:dyDescent="0.25">
      <c r="A310" s="31"/>
      <c r="C310" s="31"/>
      <c r="D310" s="31"/>
      <c r="E310" s="31"/>
      <c r="T310" s="32"/>
      <c r="AN310" s="31"/>
      <c r="AO310" s="31"/>
      <c r="BA310" s="101"/>
      <c r="BB310" s="101"/>
      <c r="BE310" s="101"/>
      <c r="BF310" s="101"/>
      <c r="BG310" s="101"/>
      <c r="BH310" s="101"/>
      <c r="BI310" s="101"/>
      <c r="BS310" s="105"/>
      <c r="BT310" s="31"/>
      <c r="BU310" s="105"/>
      <c r="BV310" s="105"/>
      <c r="BW310" s="101"/>
      <c r="BY310" s="105"/>
    </row>
    <row r="311" spans="1:77" s="29" customFormat="1" x14ac:dyDescent="0.25">
      <c r="A311" s="31"/>
      <c r="C311" s="31"/>
      <c r="D311" s="31"/>
      <c r="E311" s="31"/>
      <c r="T311" s="32"/>
      <c r="AN311" s="31"/>
      <c r="AO311" s="31"/>
      <c r="BA311" s="101"/>
      <c r="BB311" s="101"/>
      <c r="BE311" s="101"/>
      <c r="BF311" s="101"/>
      <c r="BG311" s="101"/>
      <c r="BH311" s="101"/>
      <c r="BI311" s="101"/>
      <c r="BS311" s="105"/>
      <c r="BT311" s="31"/>
      <c r="BU311" s="105"/>
      <c r="BV311" s="105"/>
      <c r="BW311" s="101"/>
      <c r="BY311" s="105"/>
    </row>
    <row r="312" spans="1:77" s="29" customFormat="1" x14ac:dyDescent="0.25">
      <c r="A312" s="31"/>
      <c r="C312" s="31"/>
      <c r="D312" s="31"/>
      <c r="E312" s="31"/>
      <c r="T312" s="32"/>
      <c r="AN312" s="31"/>
      <c r="AO312" s="31"/>
      <c r="BA312" s="101"/>
      <c r="BB312" s="101"/>
      <c r="BE312" s="101"/>
      <c r="BF312" s="101"/>
      <c r="BG312" s="101"/>
      <c r="BH312" s="101"/>
      <c r="BI312" s="101"/>
      <c r="BS312" s="105"/>
      <c r="BT312" s="31"/>
      <c r="BU312" s="105"/>
      <c r="BV312" s="105"/>
      <c r="BW312" s="101"/>
      <c r="BY312" s="105"/>
    </row>
    <row r="777" spans="1:77" x14ac:dyDescent="0.25">
      <c r="BA777" s="188"/>
    </row>
    <row r="778" spans="1:77" x14ac:dyDescent="0.25">
      <c r="A778" s="188"/>
      <c r="C778" s="188"/>
      <c r="D778" s="188"/>
      <c r="E778" s="188"/>
      <c r="T778" s="188"/>
      <c r="AN778" s="188"/>
      <c r="AO778" s="188"/>
      <c r="AP778" s="188" t="e">
        <f>COUNTIF(#REF!,"Thạc sỹ")</f>
        <v>#REF!</v>
      </c>
      <c r="BB778" s="188"/>
      <c r="BE778" s="188"/>
      <c r="BF778" s="188"/>
      <c r="BG778" s="188"/>
      <c r="BH778" s="188"/>
      <c r="BI778" s="188"/>
      <c r="BS778" s="188"/>
      <c r="BT778" s="188"/>
      <c r="BU778" s="188"/>
      <c r="BV778" s="188"/>
      <c r="BW778" s="188"/>
      <c r="BY778" s="188"/>
    </row>
  </sheetData>
  <autoFilter ref="A4:BZ18"/>
  <mergeCells count="52">
    <mergeCell ref="B5:AL5"/>
    <mergeCell ref="BU3:BU4"/>
    <mergeCell ref="BV3:BV4"/>
    <mergeCell ref="BW3:BW4"/>
    <mergeCell ref="BX3:BX4"/>
    <mergeCell ref="AH3:AH4"/>
    <mergeCell ref="AI3:AI4"/>
    <mergeCell ref="AJ3:AO3"/>
    <mergeCell ref="AP3:AS3"/>
    <mergeCell ref="AT3:AY3"/>
    <mergeCell ref="AZ3:BC3"/>
    <mergeCell ref="AB3:AB4"/>
    <mergeCell ref="AC3:AC4"/>
    <mergeCell ref="AD3:AD4"/>
    <mergeCell ref="AE3:AE4"/>
    <mergeCell ref="AF3:AF4"/>
    <mergeCell ref="BY3:BY4"/>
    <mergeCell ref="BE3:BI3"/>
    <mergeCell ref="BJ3:BL3"/>
    <mergeCell ref="BM3:BO3"/>
    <mergeCell ref="BP3:BR3"/>
    <mergeCell ref="BS3:BS4"/>
    <mergeCell ref="BT3:BT4"/>
    <mergeCell ref="T3:T4"/>
    <mergeCell ref="AG3:AG4"/>
    <mergeCell ref="V3:V4"/>
    <mergeCell ref="W3:W4"/>
    <mergeCell ref="X3:X4"/>
    <mergeCell ref="Y3:Y4"/>
    <mergeCell ref="Z3:Z4"/>
    <mergeCell ref="AA3:AA4"/>
    <mergeCell ref="O3:O4"/>
    <mergeCell ref="P3:P4"/>
    <mergeCell ref="Q3:Q4"/>
    <mergeCell ref="R3:R4"/>
    <mergeCell ref="S3:S4"/>
    <mergeCell ref="A1:AY1"/>
    <mergeCell ref="A3:A4"/>
    <mergeCell ref="B3:B4"/>
    <mergeCell ref="C3:C4"/>
    <mergeCell ref="D3:D4"/>
    <mergeCell ref="E3:E4"/>
    <mergeCell ref="F3:F4"/>
    <mergeCell ref="G3:G4"/>
    <mergeCell ref="H3:H4"/>
    <mergeCell ref="I3:I4"/>
    <mergeCell ref="U3:U4"/>
    <mergeCell ref="J3:J4"/>
    <mergeCell ref="K3:K4"/>
    <mergeCell ref="L3:L4"/>
    <mergeCell ref="M3:M4"/>
    <mergeCell ref="N3:N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734"/>
  <sheetViews>
    <sheetView topLeftCell="A16" zoomScaleNormal="100" zoomScaleSheetLayoutView="90" workbookViewId="0">
      <selection activeCell="A6" sqref="A6:A16"/>
    </sheetView>
  </sheetViews>
  <sheetFormatPr defaultColWidth="8.85546875" defaultRowHeight="15.75" x14ac:dyDescent="0.25"/>
  <cols>
    <col min="1" max="1" width="5.140625" style="181" bestFit="1" customWidth="1"/>
    <col min="2" max="2" width="16.85546875" style="182" bestFit="1" customWidth="1"/>
    <col min="3" max="3" width="8.7109375" style="181" hidden="1" customWidth="1"/>
    <col min="4" max="5" width="10.42578125" style="181" hidden="1" customWidth="1"/>
    <col min="6" max="6" width="10.140625" style="182" hidden="1" customWidth="1"/>
    <col min="7" max="7" width="15.7109375" style="182" hidden="1" customWidth="1"/>
    <col min="8" max="8" width="11.7109375" style="182" hidden="1" customWidth="1"/>
    <col min="9" max="9" width="12.140625" style="182" customWidth="1"/>
    <col min="10" max="10" width="16.42578125" style="182" hidden="1" customWidth="1"/>
    <col min="11" max="11" width="14.5703125" style="182" hidden="1" customWidth="1"/>
    <col min="12" max="12" width="17.28515625" style="182" hidden="1" customWidth="1"/>
    <col min="13" max="14" width="15.42578125" style="182" hidden="1" customWidth="1"/>
    <col min="15" max="15" width="9.7109375" style="182" hidden="1" customWidth="1"/>
    <col min="16" max="16" width="12.85546875" style="182" hidden="1" customWidth="1"/>
    <col min="17" max="17" width="19.7109375" style="182" hidden="1" customWidth="1"/>
    <col min="18" max="18" width="13.28515625" style="182" hidden="1" customWidth="1"/>
    <col min="19" max="19" width="14.28515625" style="182" hidden="1" customWidth="1"/>
    <col min="20" max="20" width="10.7109375" style="183" hidden="1" customWidth="1"/>
    <col min="21" max="21" width="14.140625" style="182" hidden="1" customWidth="1"/>
    <col min="22" max="22" width="10.85546875" style="182" hidden="1" customWidth="1"/>
    <col min="23" max="23" width="15.7109375" style="182" hidden="1" customWidth="1"/>
    <col min="24" max="24" width="11.28515625" style="182" hidden="1" customWidth="1"/>
    <col min="25" max="25" width="13.7109375" style="182" hidden="1" customWidth="1"/>
    <col min="26" max="27" width="13.140625" style="182" hidden="1" customWidth="1"/>
    <col min="28" max="29" width="14.5703125" style="182" hidden="1" customWidth="1"/>
    <col min="30" max="30" width="13.28515625" style="182" hidden="1" customWidth="1"/>
    <col min="31" max="31" width="14.7109375" style="182" hidden="1" customWidth="1"/>
    <col min="32" max="33" width="19.85546875" style="182" hidden="1" customWidth="1"/>
    <col min="34" max="34" width="13.28515625" style="182" hidden="1" customWidth="1"/>
    <col min="35" max="35" width="11.85546875" style="182" hidden="1" customWidth="1"/>
    <col min="36" max="36" width="10.42578125" style="182" hidden="1" customWidth="1"/>
    <col min="37" max="37" width="10.42578125" style="182" customWidth="1"/>
    <col min="38" max="38" width="21.140625" style="182" customWidth="1"/>
    <col min="39" max="39" width="23.28515625" style="182" customWidth="1"/>
    <col min="40" max="40" width="14.85546875" style="181" hidden="1" customWidth="1"/>
    <col min="41" max="41" width="11.5703125" style="181" hidden="1" customWidth="1"/>
    <col min="42" max="42" width="16.28515625" style="182" customWidth="1"/>
    <col min="43" max="44" width="22" style="182" hidden="1" customWidth="1"/>
    <col min="45" max="45" width="6.140625" style="182" customWidth="1"/>
    <col min="46" max="46" width="24.28515625" style="182" customWidth="1"/>
    <col min="47" max="47" width="12.85546875" style="182" hidden="1" customWidth="1"/>
    <col min="48" max="48" width="19.28515625" style="182" hidden="1" customWidth="1"/>
    <col min="49" max="49" width="9" style="182" hidden="1" customWidth="1"/>
    <col min="50" max="50" width="12.42578125" style="182" hidden="1" customWidth="1"/>
    <col min="51" max="51" width="6.85546875" style="182" customWidth="1"/>
    <col min="52" max="52" width="14.42578125" style="182" hidden="1" customWidth="1"/>
    <col min="53" max="53" width="12.7109375" style="28" hidden="1" customWidth="1"/>
    <col min="54" max="54" width="20.5703125" style="28" hidden="1" customWidth="1"/>
    <col min="55" max="56" width="11.28515625" style="182" hidden="1" customWidth="1"/>
    <col min="57" max="57" width="25.28515625" style="28" hidden="1" customWidth="1"/>
    <col min="58" max="58" width="9" style="28" hidden="1" customWidth="1"/>
    <col min="59" max="59" width="12.7109375" style="28" hidden="1" customWidth="1"/>
    <col min="60" max="60" width="18.28515625" style="28" hidden="1" customWidth="1"/>
    <col min="61" max="61" width="10.7109375" style="28" hidden="1" customWidth="1"/>
    <col min="62" max="67" width="13.28515625" style="182" hidden="1" customWidth="1"/>
    <col min="68" max="70" width="13.42578125" style="182" hidden="1" customWidth="1"/>
    <col min="71" max="71" width="94.7109375" style="35" hidden="1" customWidth="1"/>
    <col min="72" max="72" width="8.85546875" style="181" hidden="1" customWidth="1"/>
    <col min="73" max="74" width="10.7109375" style="35" hidden="1" customWidth="1"/>
    <col min="75" max="75" width="57.5703125" style="28" hidden="1" customWidth="1"/>
    <col min="76" max="76" width="22.85546875" style="182" hidden="1" customWidth="1"/>
    <col min="77" max="77" width="10.7109375" style="35" hidden="1" customWidth="1"/>
    <col min="78" max="78" width="0" style="182" hidden="1" customWidth="1"/>
    <col min="79" max="96" width="8.85546875" style="29"/>
    <col min="97" max="16384" width="8.85546875" style="182"/>
  </cols>
  <sheetData>
    <row r="1" spans="1:96" ht="48" customHeight="1" x14ac:dyDescent="0.25">
      <c r="A1" s="235" t="s">
        <v>5798</v>
      </c>
      <c r="B1" s="232"/>
      <c r="C1" s="232"/>
      <c r="D1" s="232"/>
      <c r="E1" s="232"/>
      <c r="F1" s="232"/>
      <c r="G1" s="232"/>
      <c r="H1" s="232"/>
      <c r="I1" s="232"/>
      <c r="J1" s="232"/>
      <c r="K1" s="232"/>
      <c r="L1" s="232"/>
      <c r="M1" s="232"/>
      <c r="N1" s="232"/>
      <c r="O1" s="232"/>
      <c r="P1" s="232"/>
      <c r="Q1" s="232"/>
      <c r="R1" s="232"/>
      <c r="S1" s="232"/>
      <c r="T1" s="232"/>
      <c r="U1" s="232"/>
      <c r="V1" s="232"/>
      <c r="W1" s="232"/>
      <c r="X1" s="232"/>
      <c r="Y1" s="232"/>
      <c r="Z1" s="232"/>
      <c r="AA1" s="232"/>
      <c r="AB1" s="232"/>
      <c r="AC1" s="232"/>
      <c r="AD1" s="232"/>
      <c r="AE1" s="232"/>
      <c r="AF1" s="232"/>
      <c r="AG1" s="232"/>
      <c r="AH1" s="232"/>
      <c r="AI1" s="232"/>
      <c r="AJ1" s="232"/>
      <c r="AK1" s="232"/>
      <c r="AL1" s="232"/>
      <c r="AM1" s="232"/>
      <c r="AN1" s="232"/>
      <c r="AO1" s="232"/>
      <c r="AP1" s="232"/>
      <c r="AQ1" s="232"/>
      <c r="AR1" s="232"/>
      <c r="AS1" s="232"/>
      <c r="AT1" s="232"/>
      <c r="AU1" s="232"/>
      <c r="AV1" s="232"/>
      <c r="AW1" s="232"/>
      <c r="AX1" s="232"/>
      <c r="AY1" s="232"/>
    </row>
    <row r="3" spans="1:96" ht="35.450000000000003" customHeight="1" x14ac:dyDescent="0.25">
      <c r="A3" s="226" t="s">
        <v>958</v>
      </c>
      <c r="B3" s="226" t="s">
        <v>0</v>
      </c>
      <c r="C3" s="226" t="s">
        <v>2475</v>
      </c>
      <c r="D3" s="226" t="s">
        <v>2474</v>
      </c>
      <c r="E3" s="226" t="s">
        <v>3134</v>
      </c>
      <c r="F3" s="226" t="s">
        <v>1</v>
      </c>
      <c r="G3" s="226" t="s">
        <v>1000</v>
      </c>
      <c r="H3" s="226" t="s">
        <v>2</v>
      </c>
      <c r="I3" s="226" t="s">
        <v>3256</v>
      </c>
      <c r="J3" s="226" t="s">
        <v>941</v>
      </c>
      <c r="K3" s="226" t="s">
        <v>2442</v>
      </c>
      <c r="L3" s="226" t="s">
        <v>1110</v>
      </c>
      <c r="M3" s="226" t="s">
        <v>1111</v>
      </c>
      <c r="N3" s="226" t="s">
        <v>2443</v>
      </c>
      <c r="O3" s="226" t="s">
        <v>2444</v>
      </c>
      <c r="P3" s="226" t="s">
        <v>3120</v>
      </c>
      <c r="Q3" s="226" t="s">
        <v>1112</v>
      </c>
      <c r="R3" s="226" t="s">
        <v>2445</v>
      </c>
      <c r="S3" s="226" t="s">
        <v>1113</v>
      </c>
      <c r="T3" s="226" t="s">
        <v>1114</v>
      </c>
      <c r="U3" s="226" t="s">
        <v>2446</v>
      </c>
      <c r="V3" s="226" t="s">
        <v>2447</v>
      </c>
      <c r="W3" s="226" t="s">
        <v>3</v>
      </c>
      <c r="X3" s="226" t="s">
        <v>4</v>
      </c>
      <c r="Y3" s="226" t="s">
        <v>5</v>
      </c>
      <c r="Z3" s="226" t="s">
        <v>6</v>
      </c>
      <c r="AA3" s="226" t="s">
        <v>7</v>
      </c>
      <c r="AB3" s="226" t="s">
        <v>3154</v>
      </c>
      <c r="AC3" s="226" t="s">
        <v>3153</v>
      </c>
      <c r="AD3" s="226" t="s">
        <v>8</v>
      </c>
      <c r="AE3" s="226" t="s">
        <v>9</v>
      </c>
      <c r="AF3" s="226" t="s">
        <v>2448</v>
      </c>
      <c r="AG3" s="226" t="s">
        <v>3158</v>
      </c>
      <c r="AH3" s="226" t="s">
        <v>10</v>
      </c>
      <c r="AI3" s="226" t="s">
        <v>11</v>
      </c>
      <c r="AJ3" s="236" t="s">
        <v>3274</v>
      </c>
      <c r="AK3" s="237"/>
      <c r="AL3" s="237"/>
      <c r="AM3" s="237"/>
      <c r="AN3" s="237"/>
      <c r="AO3" s="237"/>
      <c r="AP3" s="236" t="s">
        <v>3263</v>
      </c>
      <c r="AQ3" s="237"/>
      <c r="AR3" s="237"/>
      <c r="AS3" s="238"/>
      <c r="AT3" s="236" t="s">
        <v>3264</v>
      </c>
      <c r="AU3" s="237"/>
      <c r="AV3" s="237"/>
      <c r="AW3" s="237"/>
      <c r="AX3" s="237"/>
      <c r="AY3" s="238"/>
      <c r="AZ3" s="225" t="s">
        <v>149</v>
      </c>
      <c r="BA3" s="225"/>
      <c r="BB3" s="225"/>
      <c r="BC3" s="225"/>
      <c r="BD3" s="179"/>
      <c r="BE3" s="225" t="s">
        <v>2451</v>
      </c>
      <c r="BF3" s="225"/>
      <c r="BG3" s="225"/>
      <c r="BH3" s="225"/>
      <c r="BI3" s="225"/>
      <c r="BJ3" s="225" t="s">
        <v>3271</v>
      </c>
      <c r="BK3" s="225"/>
      <c r="BL3" s="225"/>
      <c r="BM3" s="225" t="s">
        <v>3272</v>
      </c>
      <c r="BN3" s="225"/>
      <c r="BO3" s="225"/>
      <c r="BP3" s="226" t="s">
        <v>16</v>
      </c>
      <c r="BQ3" s="226"/>
      <c r="BR3" s="226"/>
      <c r="BS3" s="223" t="s">
        <v>2642</v>
      </c>
      <c r="BT3" s="226" t="s">
        <v>5688</v>
      </c>
      <c r="BU3" s="242" t="s">
        <v>5691</v>
      </c>
      <c r="BV3" s="243" t="s">
        <v>5693</v>
      </c>
      <c r="BW3" s="226" t="s">
        <v>5689</v>
      </c>
      <c r="BX3" s="226" t="s">
        <v>5690</v>
      </c>
      <c r="BY3" s="242" t="s">
        <v>5692</v>
      </c>
    </row>
    <row r="4" spans="1:96" ht="106.9" customHeight="1" x14ac:dyDescent="0.25">
      <c r="A4" s="226"/>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180" t="s">
        <v>3155</v>
      </c>
      <c r="AK4" s="180" t="s">
        <v>12</v>
      </c>
      <c r="AL4" s="180" t="s">
        <v>13</v>
      </c>
      <c r="AM4" s="180" t="s">
        <v>2449</v>
      </c>
      <c r="AN4" s="180" t="s">
        <v>2450</v>
      </c>
      <c r="AO4" s="180" t="s">
        <v>3242</v>
      </c>
      <c r="AP4" s="180" t="s">
        <v>2500</v>
      </c>
      <c r="AQ4" s="180" t="s">
        <v>3257</v>
      </c>
      <c r="AR4" s="180" t="s">
        <v>3243</v>
      </c>
      <c r="AS4" s="180" t="s">
        <v>5793</v>
      </c>
      <c r="AT4" s="180" t="s">
        <v>3264</v>
      </c>
      <c r="AU4" s="180" t="s">
        <v>3257</v>
      </c>
      <c r="AV4" s="180" t="s">
        <v>3243</v>
      </c>
      <c r="AW4" s="180" t="s">
        <v>3266</v>
      </c>
      <c r="AX4" s="180" t="s">
        <v>3265</v>
      </c>
      <c r="AY4" s="180" t="s">
        <v>5793</v>
      </c>
      <c r="AZ4" s="180" t="s">
        <v>17</v>
      </c>
      <c r="BA4" s="180" t="s">
        <v>3270</v>
      </c>
      <c r="BB4" s="180" t="s">
        <v>3243</v>
      </c>
      <c r="BC4" s="180" t="s">
        <v>3156</v>
      </c>
      <c r="BD4" s="180" t="s">
        <v>3808</v>
      </c>
      <c r="BE4" s="180" t="s">
        <v>2452</v>
      </c>
      <c r="BF4" s="180" t="s">
        <v>3127</v>
      </c>
      <c r="BG4" s="180" t="s">
        <v>3257</v>
      </c>
      <c r="BH4" s="180" t="s">
        <v>3115</v>
      </c>
      <c r="BI4" s="180" t="s">
        <v>3273</v>
      </c>
      <c r="BJ4" s="180" t="s">
        <v>14</v>
      </c>
      <c r="BK4" s="180" t="s">
        <v>3270</v>
      </c>
      <c r="BL4" s="180" t="s">
        <v>3243</v>
      </c>
      <c r="BM4" s="180" t="s">
        <v>15</v>
      </c>
      <c r="BN4" s="180" t="s">
        <v>3270</v>
      </c>
      <c r="BO4" s="180" t="s">
        <v>3243</v>
      </c>
      <c r="BP4" s="180" t="s">
        <v>16</v>
      </c>
      <c r="BQ4" s="180" t="s">
        <v>3270</v>
      </c>
      <c r="BR4" s="180" t="s">
        <v>3243</v>
      </c>
      <c r="BS4" s="224"/>
      <c r="BT4" s="226"/>
      <c r="BU4" s="224"/>
      <c r="BV4" s="244"/>
      <c r="BW4" s="226"/>
      <c r="BX4" s="226"/>
      <c r="BY4" s="224"/>
    </row>
    <row r="5" spans="1:96" s="188" customFormat="1" ht="30.75" customHeight="1" x14ac:dyDescent="0.25">
      <c r="A5" s="198"/>
      <c r="B5" s="239" t="s">
        <v>5800</v>
      </c>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240"/>
      <c r="AI5" s="240"/>
      <c r="AJ5" s="240"/>
      <c r="AK5" s="240"/>
      <c r="AL5" s="241"/>
      <c r="AM5" s="198"/>
      <c r="AN5" s="198"/>
      <c r="AO5" s="198"/>
      <c r="AP5" s="198"/>
      <c r="AQ5" s="198"/>
      <c r="AR5" s="198"/>
      <c r="AS5" s="198"/>
      <c r="AT5" s="198"/>
      <c r="AU5" s="198"/>
      <c r="AV5" s="198"/>
      <c r="AW5" s="198"/>
      <c r="AX5" s="198"/>
      <c r="AY5" s="198"/>
      <c r="AZ5" s="184"/>
      <c r="BA5" s="184"/>
      <c r="BB5" s="184"/>
      <c r="BC5" s="184"/>
      <c r="BD5" s="184"/>
      <c r="BE5" s="184"/>
      <c r="BF5" s="184"/>
      <c r="BG5" s="184"/>
      <c r="BH5" s="184"/>
      <c r="BI5" s="184"/>
      <c r="BJ5" s="184"/>
      <c r="BK5" s="184"/>
      <c r="BL5" s="184"/>
      <c r="BM5" s="184"/>
      <c r="BN5" s="184"/>
      <c r="BO5" s="184"/>
      <c r="BP5" s="184"/>
      <c r="BQ5" s="184"/>
      <c r="BR5" s="184"/>
      <c r="BS5" s="186"/>
      <c r="BT5" s="184"/>
      <c r="BU5" s="186"/>
      <c r="BV5" s="190"/>
      <c r="BW5" s="184"/>
      <c r="BX5" s="184"/>
      <c r="BY5" s="186"/>
      <c r="CA5" s="29"/>
      <c r="CB5" s="29"/>
      <c r="CC5" s="29"/>
      <c r="CD5" s="29"/>
      <c r="CE5" s="29"/>
      <c r="CF5" s="29"/>
      <c r="CG5" s="29"/>
      <c r="CH5" s="29"/>
      <c r="CI5" s="29"/>
      <c r="CJ5" s="29"/>
      <c r="CK5" s="29"/>
      <c r="CL5" s="29"/>
      <c r="CM5" s="29"/>
      <c r="CN5" s="29"/>
      <c r="CO5" s="29"/>
      <c r="CP5" s="29"/>
      <c r="CQ5" s="29"/>
      <c r="CR5" s="29"/>
    </row>
    <row r="6" spans="1:96" ht="100.9" customHeight="1" x14ac:dyDescent="0.25">
      <c r="A6" s="13" t="s">
        <v>904</v>
      </c>
      <c r="B6" s="2" t="s">
        <v>165</v>
      </c>
      <c r="C6" s="10" t="s">
        <v>938</v>
      </c>
      <c r="D6" s="10"/>
      <c r="E6" s="10" t="s">
        <v>938</v>
      </c>
      <c r="F6" s="3" t="s">
        <v>19</v>
      </c>
      <c r="G6" s="3" t="s">
        <v>1050</v>
      </c>
      <c r="H6" s="3" t="s">
        <v>166</v>
      </c>
      <c r="I6" s="3" t="s">
        <v>2602</v>
      </c>
      <c r="J6" s="3" t="s">
        <v>2602</v>
      </c>
      <c r="K6" s="9" t="s">
        <v>2253</v>
      </c>
      <c r="L6" s="12" t="s">
        <v>2516</v>
      </c>
      <c r="M6" s="4" t="s">
        <v>2588</v>
      </c>
      <c r="N6" s="4" t="s">
        <v>2652</v>
      </c>
      <c r="O6" s="10" t="s">
        <v>2505</v>
      </c>
      <c r="P6" s="10" t="s">
        <v>2731</v>
      </c>
      <c r="Q6" s="4" t="s">
        <v>2254</v>
      </c>
      <c r="R6" s="6"/>
      <c r="S6" s="4" t="s">
        <v>2255</v>
      </c>
      <c r="T6" s="19" t="s">
        <v>2256</v>
      </c>
      <c r="U6" s="10" t="s">
        <v>3029</v>
      </c>
      <c r="V6" s="6"/>
      <c r="W6" s="7" t="s">
        <v>49</v>
      </c>
      <c r="X6" s="3" t="s">
        <v>33</v>
      </c>
      <c r="Y6" s="7" t="s">
        <v>49</v>
      </c>
      <c r="Z6" s="3" t="s">
        <v>24</v>
      </c>
      <c r="AA6" s="7" t="s">
        <v>49</v>
      </c>
      <c r="AB6" s="3" t="s">
        <v>4694</v>
      </c>
      <c r="AC6" s="3" t="s">
        <v>147</v>
      </c>
      <c r="AD6" s="7" t="s">
        <v>106</v>
      </c>
      <c r="AE6" s="6"/>
      <c r="AF6" s="7" t="s">
        <v>167</v>
      </c>
      <c r="AG6" s="7" t="s">
        <v>938</v>
      </c>
      <c r="AH6" s="3" t="s">
        <v>27</v>
      </c>
      <c r="AI6" s="3" t="s">
        <v>28</v>
      </c>
      <c r="AJ6" s="3" t="s">
        <v>3151</v>
      </c>
      <c r="AK6" s="8" t="s">
        <v>3139</v>
      </c>
      <c r="AL6" s="8" t="s">
        <v>3345</v>
      </c>
      <c r="AM6" s="8" t="s">
        <v>3346</v>
      </c>
      <c r="AN6" s="13" t="s">
        <v>3347</v>
      </c>
      <c r="AO6" s="10" t="s">
        <v>3233</v>
      </c>
      <c r="AP6" s="3" t="s">
        <v>2483</v>
      </c>
      <c r="AQ6" s="8" t="s">
        <v>3348</v>
      </c>
      <c r="AR6" s="3" t="s">
        <v>2472</v>
      </c>
      <c r="AS6" s="3"/>
      <c r="AT6" s="8" t="s">
        <v>3349</v>
      </c>
      <c r="AU6" s="8" t="s">
        <v>3352</v>
      </c>
      <c r="AV6" s="8" t="s">
        <v>3351</v>
      </c>
      <c r="AW6" s="3" t="s">
        <v>3233</v>
      </c>
      <c r="AX6" s="3" t="s">
        <v>3233</v>
      </c>
      <c r="AY6" s="3" t="s">
        <v>3233</v>
      </c>
      <c r="AZ6" s="3" t="s">
        <v>2417</v>
      </c>
      <c r="BA6" s="8" t="s">
        <v>3169</v>
      </c>
      <c r="BB6" s="8" t="s">
        <v>3353</v>
      </c>
      <c r="BC6" s="3" t="s">
        <v>2417</v>
      </c>
      <c r="BD6" s="3"/>
      <c r="BE6" s="3" t="s">
        <v>3354</v>
      </c>
      <c r="BF6" s="3" t="s">
        <v>32</v>
      </c>
      <c r="BG6" s="8" t="s">
        <v>3355</v>
      </c>
      <c r="BH6" s="10" t="s">
        <v>3356</v>
      </c>
      <c r="BI6" s="10" t="s">
        <v>32</v>
      </c>
      <c r="BJ6" s="3" t="s">
        <v>45</v>
      </c>
      <c r="BK6" s="8" t="s">
        <v>4175</v>
      </c>
      <c r="BL6" s="3" t="s">
        <v>3459</v>
      </c>
      <c r="BM6" s="3" t="s">
        <v>21</v>
      </c>
      <c r="BN6" s="3"/>
      <c r="BO6" s="3"/>
      <c r="BP6" s="3" t="s">
        <v>3279</v>
      </c>
      <c r="BQ6" s="8" t="s">
        <v>3357</v>
      </c>
      <c r="BR6" s="3" t="s">
        <v>3358</v>
      </c>
      <c r="BS6" s="26" t="s">
        <v>3359</v>
      </c>
      <c r="BT6" s="131" t="s">
        <v>3233</v>
      </c>
      <c r="BU6" s="170" t="s">
        <v>938</v>
      </c>
      <c r="BV6" s="164"/>
      <c r="BW6" s="173" t="s">
        <v>5792</v>
      </c>
      <c r="BX6" s="173" t="s">
        <v>5704</v>
      </c>
      <c r="BY6" s="26"/>
      <c r="BZ6" s="182">
        <v>3</v>
      </c>
    </row>
    <row r="7" spans="1:96" ht="86.45" customHeight="1" x14ac:dyDescent="0.25">
      <c r="A7" s="13" t="s">
        <v>905</v>
      </c>
      <c r="B7" s="2" t="s">
        <v>636</v>
      </c>
      <c r="C7" s="10" t="s">
        <v>938</v>
      </c>
      <c r="D7" s="10"/>
      <c r="E7" s="10" t="s">
        <v>938</v>
      </c>
      <c r="F7" s="3" t="s">
        <v>19</v>
      </c>
      <c r="G7" s="3" t="s">
        <v>1006</v>
      </c>
      <c r="H7" s="3" t="s">
        <v>637</v>
      </c>
      <c r="I7" s="3" t="s">
        <v>2602</v>
      </c>
      <c r="J7" s="3" t="s">
        <v>2602</v>
      </c>
      <c r="K7" s="4" t="s">
        <v>1311</v>
      </c>
      <c r="L7" s="5" t="s">
        <v>1312</v>
      </c>
      <c r="M7" s="4" t="s">
        <v>1116</v>
      </c>
      <c r="N7" s="4" t="s">
        <v>2652</v>
      </c>
      <c r="O7" s="10" t="s">
        <v>2655</v>
      </c>
      <c r="P7" s="10" t="s">
        <v>2762</v>
      </c>
      <c r="Q7" s="4" t="s">
        <v>1313</v>
      </c>
      <c r="R7" s="6"/>
      <c r="S7" s="9" t="s">
        <v>1314</v>
      </c>
      <c r="T7" s="20" t="s">
        <v>1315</v>
      </c>
      <c r="U7" s="10" t="s">
        <v>3030</v>
      </c>
      <c r="V7" s="6"/>
      <c r="W7" s="7" t="s">
        <v>198</v>
      </c>
      <c r="X7" s="3" t="s">
        <v>33</v>
      </c>
      <c r="Y7" s="7" t="s">
        <v>198</v>
      </c>
      <c r="Z7" s="3" t="s">
        <v>86</v>
      </c>
      <c r="AA7" s="7" t="s">
        <v>198</v>
      </c>
      <c r="AB7" s="3" t="s">
        <v>4690</v>
      </c>
      <c r="AC7" s="3" t="s">
        <v>2425</v>
      </c>
      <c r="AD7" s="8" t="s">
        <v>2421</v>
      </c>
      <c r="AE7" s="6"/>
      <c r="AF7" s="3" t="s">
        <v>21</v>
      </c>
      <c r="AG7" s="3"/>
      <c r="AH7" s="3" t="s">
        <v>27</v>
      </c>
      <c r="AI7" s="3" t="s">
        <v>28</v>
      </c>
      <c r="AJ7" s="3" t="s">
        <v>3151</v>
      </c>
      <c r="AK7" s="8" t="s">
        <v>3139</v>
      </c>
      <c r="AL7" s="8" t="s">
        <v>3313</v>
      </c>
      <c r="AM7" s="8" t="s">
        <v>2472</v>
      </c>
      <c r="AN7" s="13" t="s">
        <v>3334</v>
      </c>
      <c r="AO7" s="10" t="s">
        <v>3233</v>
      </c>
      <c r="AP7" s="3" t="s">
        <v>2494</v>
      </c>
      <c r="AQ7" s="8" t="s">
        <v>3335</v>
      </c>
      <c r="AR7" s="3" t="s">
        <v>2472</v>
      </c>
      <c r="AS7" s="3"/>
      <c r="AT7" s="8" t="s">
        <v>3316</v>
      </c>
      <c r="AU7" s="8" t="s">
        <v>3317</v>
      </c>
      <c r="AV7" s="8" t="s">
        <v>3318</v>
      </c>
      <c r="AW7" s="8" t="s">
        <v>3233</v>
      </c>
      <c r="AX7" s="8" t="s">
        <v>3233</v>
      </c>
      <c r="AY7" s="8" t="s">
        <v>3233</v>
      </c>
      <c r="AZ7" s="3" t="s">
        <v>1080</v>
      </c>
      <c r="BA7" s="44">
        <v>42034</v>
      </c>
      <c r="BB7" s="8" t="s">
        <v>3336</v>
      </c>
      <c r="BC7" s="3" t="s">
        <v>1080</v>
      </c>
      <c r="BD7" s="3"/>
      <c r="BE7" s="3" t="s">
        <v>32</v>
      </c>
      <c r="BF7" s="3" t="s">
        <v>32</v>
      </c>
      <c r="BG7" s="3" t="s">
        <v>3180</v>
      </c>
      <c r="BH7" s="8" t="s">
        <v>2472</v>
      </c>
      <c r="BI7" s="3" t="s">
        <v>32</v>
      </c>
      <c r="BJ7" s="3" t="s">
        <v>21</v>
      </c>
      <c r="BK7" s="3"/>
      <c r="BL7" s="3"/>
      <c r="BM7" s="3" t="s">
        <v>21</v>
      </c>
      <c r="BN7" s="3"/>
      <c r="BO7" s="3"/>
      <c r="BP7" s="3" t="s">
        <v>21</v>
      </c>
      <c r="BQ7" s="3"/>
      <c r="BR7" s="3"/>
      <c r="BS7" s="26" t="s">
        <v>3337</v>
      </c>
      <c r="BT7" s="131" t="s">
        <v>3233</v>
      </c>
      <c r="BU7" s="170" t="s">
        <v>938</v>
      </c>
      <c r="BV7" s="164"/>
      <c r="BW7" s="169" t="s">
        <v>5791</v>
      </c>
      <c r="BX7" s="173" t="s">
        <v>5700</v>
      </c>
      <c r="BY7" s="26"/>
      <c r="BZ7" s="182">
        <v>3</v>
      </c>
    </row>
    <row r="8" spans="1:96" ht="102" customHeight="1" x14ac:dyDescent="0.25">
      <c r="A8" s="13" t="s">
        <v>906</v>
      </c>
      <c r="B8" s="2" t="s">
        <v>267</v>
      </c>
      <c r="C8" s="10" t="s">
        <v>938</v>
      </c>
      <c r="D8" s="10"/>
      <c r="E8" s="10" t="s">
        <v>938</v>
      </c>
      <c r="F8" s="3" t="s">
        <v>19</v>
      </c>
      <c r="G8" s="3" t="s">
        <v>1033</v>
      </c>
      <c r="H8" s="3" t="s">
        <v>268</v>
      </c>
      <c r="I8" s="3" t="s">
        <v>2602</v>
      </c>
      <c r="J8" s="3" t="s">
        <v>2602</v>
      </c>
      <c r="K8" s="4" t="s">
        <v>1581</v>
      </c>
      <c r="L8" s="12" t="s">
        <v>1582</v>
      </c>
      <c r="M8" s="4" t="s">
        <v>1115</v>
      </c>
      <c r="N8" s="4" t="s">
        <v>2652</v>
      </c>
      <c r="O8" s="10" t="s">
        <v>2505</v>
      </c>
      <c r="P8" s="10" t="s">
        <v>2786</v>
      </c>
      <c r="Q8" s="4" t="s">
        <v>1583</v>
      </c>
      <c r="R8" s="6"/>
      <c r="S8" s="4" t="s">
        <v>1584</v>
      </c>
      <c r="T8" s="4" t="s">
        <v>1585</v>
      </c>
      <c r="U8" s="10" t="s">
        <v>3031</v>
      </c>
      <c r="V8" s="6"/>
      <c r="W8" s="7" t="s">
        <v>95</v>
      </c>
      <c r="X8" s="3" t="s">
        <v>33</v>
      </c>
      <c r="Y8" s="7" t="s">
        <v>95</v>
      </c>
      <c r="Z8" s="3" t="s">
        <v>86</v>
      </c>
      <c r="AA8" s="7" t="s">
        <v>95</v>
      </c>
      <c r="AB8" s="3" t="s">
        <v>4690</v>
      </c>
      <c r="AC8" s="3" t="s">
        <v>228</v>
      </c>
      <c r="AD8" s="7" t="s">
        <v>87</v>
      </c>
      <c r="AE8" s="6"/>
      <c r="AF8" s="3" t="s">
        <v>21</v>
      </c>
      <c r="AG8" s="3"/>
      <c r="AH8" s="3" t="s">
        <v>27</v>
      </c>
      <c r="AI8" s="3" t="s">
        <v>28</v>
      </c>
      <c r="AJ8" s="3" t="s">
        <v>3151</v>
      </c>
      <c r="AK8" s="8" t="s">
        <v>3139</v>
      </c>
      <c r="AL8" s="8" t="s">
        <v>3313</v>
      </c>
      <c r="AM8" s="8" t="s">
        <v>3285</v>
      </c>
      <c r="AN8" s="13" t="s">
        <v>3314</v>
      </c>
      <c r="AO8" s="10" t="s">
        <v>3233</v>
      </c>
      <c r="AP8" s="3" t="s">
        <v>2494</v>
      </c>
      <c r="AQ8" s="8" t="s">
        <v>3315</v>
      </c>
      <c r="AR8" s="3" t="s">
        <v>2472</v>
      </c>
      <c r="AS8" s="3"/>
      <c r="AT8" s="8" t="s">
        <v>3319</v>
      </c>
      <c r="AU8" s="8" t="s">
        <v>3320</v>
      </c>
      <c r="AV8" s="8" t="s">
        <v>3321</v>
      </c>
      <c r="AW8" s="3" t="s">
        <v>3233</v>
      </c>
      <c r="AX8" s="3" t="s">
        <v>3233</v>
      </c>
      <c r="AY8" s="3" t="s">
        <v>3233</v>
      </c>
      <c r="AZ8" s="3" t="s">
        <v>47</v>
      </c>
      <c r="BA8" s="8" t="s">
        <v>3170</v>
      </c>
      <c r="BB8" s="8" t="s">
        <v>2472</v>
      </c>
      <c r="BC8" s="3" t="s">
        <v>963</v>
      </c>
      <c r="BD8" s="3"/>
      <c r="BE8" s="8" t="s">
        <v>32</v>
      </c>
      <c r="BF8" s="8" t="s">
        <v>32</v>
      </c>
      <c r="BG8" s="8" t="s">
        <v>5643</v>
      </c>
      <c r="BH8" s="13" t="s">
        <v>3290</v>
      </c>
      <c r="BI8" s="8" t="s">
        <v>32</v>
      </c>
      <c r="BJ8" s="3" t="s">
        <v>45</v>
      </c>
      <c r="BK8" s="8" t="s">
        <v>4881</v>
      </c>
      <c r="BL8" s="3" t="s">
        <v>3459</v>
      </c>
      <c r="BM8" s="3" t="s">
        <v>21</v>
      </c>
      <c r="BN8" s="3"/>
      <c r="BO8" s="3"/>
      <c r="BP8" s="3" t="s">
        <v>21</v>
      </c>
      <c r="BQ8" s="3"/>
      <c r="BR8" s="3"/>
      <c r="BS8" s="26" t="s">
        <v>3309</v>
      </c>
      <c r="BT8" s="131" t="s">
        <v>3233</v>
      </c>
      <c r="BU8" s="170" t="s">
        <v>938</v>
      </c>
      <c r="BV8" s="171"/>
      <c r="BW8" s="173" t="s">
        <v>5771</v>
      </c>
      <c r="BX8" s="173" t="s">
        <v>5700</v>
      </c>
      <c r="BY8" s="26"/>
      <c r="BZ8" s="182">
        <v>3</v>
      </c>
    </row>
    <row r="9" spans="1:96" ht="81.599999999999994" customHeight="1" x14ac:dyDescent="0.25">
      <c r="A9" s="13" t="s">
        <v>907</v>
      </c>
      <c r="B9" s="2" t="s">
        <v>484</v>
      </c>
      <c r="C9" s="10" t="s">
        <v>938</v>
      </c>
      <c r="D9" s="10"/>
      <c r="E9" s="10" t="s">
        <v>938</v>
      </c>
      <c r="F9" s="3" t="s">
        <v>19</v>
      </c>
      <c r="G9" s="3" t="s">
        <v>979</v>
      </c>
      <c r="H9" s="3" t="s">
        <v>485</v>
      </c>
      <c r="I9" s="3" t="s">
        <v>2602</v>
      </c>
      <c r="J9" s="3" t="s">
        <v>2602</v>
      </c>
      <c r="K9" s="4" t="s">
        <v>2206</v>
      </c>
      <c r="L9" s="12" t="s">
        <v>2207</v>
      </c>
      <c r="M9" s="4" t="s">
        <v>1115</v>
      </c>
      <c r="N9" s="4" t="s">
        <v>2653</v>
      </c>
      <c r="O9" s="10" t="s">
        <v>2505</v>
      </c>
      <c r="P9" s="10" t="s">
        <v>1049</v>
      </c>
      <c r="Q9" s="4" t="s">
        <v>2208</v>
      </c>
      <c r="R9" s="6"/>
      <c r="S9" s="4" t="s">
        <v>2209</v>
      </c>
      <c r="T9" s="4" t="s">
        <v>2210</v>
      </c>
      <c r="U9" s="10" t="s">
        <v>3032</v>
      </c>
      <c r="V9" s="6"/>
      <c r="W9" s="7" t="s">
        <v>121</v>
      </c>
      <c r="X9" s="3" t="s">
        <v>33</v>
      </c>
      <c r="Y9" s="7" t="s">
        <v>121</v>
      </c>
      <c r="Z9" s="3" t="s">
        <v>86</v>
      </c>
      <c r="AA9" s="7" t="s">
        <v>121</v>
      </c>
      <c r="AB9" s="3" t="s">
        <v>4690</v>
      </c>
      <c r="AC9" s="3" t="s">
        <v>228</v>
      </c>
      <c r="AD9" s="3" t="s">
        <v>975</v>
      </c>
      <c r="AE9" s="6"/>
      <c r="AF9" s="3" t="s">
        <v>21</v>
      </c>
      <c r="AG9" s="3"/>
      <c r="AH9" s="3" t="s">
        <v>27</v>
      </c>
      <c r="AI9" s="3" t="s">
        <v>28</v>
      </c>
      <c r="AJ9" s="3" t="s">
        <v>3151</v>
      </c>
      <c r="AK9" s="8" t="s">
        <v>3139</v>
      </c>
      <c r="AL9" s="8" t="s">
        <v>3313</v>
      </c>
      <c r="AM9" s="8" t="s">
        <v>3285</v>
      </c>
      <c r="AN9" s="13" t="s">
        <v>3338</v>
      </c>
      <c r="AO9" s="10" t="s">
        <v>3233</v>
      </c>
      <c r="AP9" s="8" t="s">
        <v>3324</v>
      </c>
      <c r="AQ9" s="8" t="s">
        <v>4565</v>
      </c>
      <c r="AR9" s="8" t="s">
        <v>3326</v>
      </c>
      <c r="AS9" s="8"/>
      <c r="AT9" s="8" t="s">
        <v>3316</v>
      </c>
      <c r="AU9" s="8" t="s">
        <v>3340</v>
      </c>
      <c r="AV9" s="8" t="s">
        <v>3339</v>
      </c>
      <c r="AW9" s="3" t="s">
        <v>3233</v>
      </c>
      <c r="AX9" s="3" t="s">
        <v>3233</v>
      </c>
      <c r="AY9" s="3" t="s">
        <v>3233</v>
      </c>
      <c r="AZ9" s="8" t="s">
        <v>3342</v>
      </c>
      <c r="BA9" s="8" t="s">
        <v>3343</v>
      </c>
      <c r="BB9" s="8" t="s">
        <v>3344</v>
      </c>
      <c r="BC9" s="3" t="s">
        <v>1080</v>
      </c>
      <c r="BD9" s="3"/>
      <c r="BE9" s="3" t="s">
        <v>32</v>
      </c>
      <c r="BF9" s="3" t="s">
        <v>32</v>
      </c>
      <c r="BG9" s="3" t="s">
        <v>3181</v>
      </c>
      <c r="BH9" s="10" t="s">
        <v>3341</v>
      </c>
      <c r="BI9" s="10" t="s">
        <v>32</v>
      </c>
      <c r="BJ9" s="3" t="s">
        <v>45</v>
      </c>
      <c r="BK9" s="8" t="s">
        <v>5340</v>
      </c>
      <c r="BL9" s="3" t="s">
        <v>3459</v>
      </c>
      <c r="BM9" s="3" t="s">
        <v>21</v>
      </c>
      <c r="BN9" s="3"/>
      <c r="BO9" s="3"/>
      <c r="BP9" s="3" t="s">
        <v>21</v>
      </c>
      <c r="BQ9" s="3"/>
      <c r="BR9" s="3"/>
      <c r="BS9" s="26" t="s">
        <v>3309</v>
      </c>
      <c r="BT9" s="131" t="s">
        <v>3233</v>
      </c>
      <c r="BU9" s="170" t="s">
        <v>938</v>
      </c>
      <c r="BV9" s="164"/>
      <c r="BW9" s="169"/>
      <c r="BX9" s="169"/>
      <c r="BY9" s="26"/>
      <c r="BZ9" s="182">
        <v>3</v>
      </c>
    </row>
    <row r="10" spans="1:96" ht="98.45" customHeight="1" x14ac:dyDescent="0.25">
      <c r="A10" s="13" t="s">
        <v>908</v>
      </c>
      <c r="B10" s="2" t="s">
        <v>652</v>
      </c>
      <c r="C10" s="10" t="s">
        <v>938</v>
      </c>
      <c r="D10" s="10"/>
      <c r="E10" s="10" t="s">
        <v>938</v>
      </c>
      <c r="F10" s="3" t="s">
        <v>19</v>
      </c>
      <c r="G10" s="3" t="s">
        <v>979</v>
      </c>
      <c r="H10" s="3" t="s">
        <v>653</v>
      </c>
      <c r="I10" s="3" t="s">
        <v>2602</v>
      </c>
      <c r="J10" s="3" t="s">
        <v>2602</v>
      </c>
      <c r="K10" s="4" t="s">
        <v>1320</v>
      </c>
      <c r="L10" s="5" t="s">
        <v>1321</v>
      </c>
      <c r="M10" s="4" t="s">
        <v>1116</v>
      </c>
      <c r="N10" s="4" t="s">
        <v>2652</v>
      </c>
      <c r="O10" s="10" t="s">
        <v>2505</v>
      </c>
      <c r="P10" s="10" t="s">
        <v>2766</v>
      </c>
      <c r="Q10" s="4" t="s">
        <v>1322</v>
      </c>
      <c r="R10" s="6"/>
      <c r="S10" s="4" t="s">
        <v>1323</v>
      </c>
      <c r="T10" s="19" t="s">
        <v>1324</v>
      </c>
      <c r="U10" s="10" t="e">
        <v>#N/A</v>
      </c>
      <c r="V10" s="6"/>
      <c r="W10" s="7" t="s">
        <v>292</v>
      </c>
      <c r="X10" s="3" t="s">
        <v>33</v>
      </c>
      <c r="Y10" s="7" t="s">
        <v>346</v>
      </c>
      <c r="Z10" s="3" t="s">
        <v>86</v>
      </c>
      <c r="AA10" s="7" t="s">
        <v>346</v>
      </c>
      <c r="AB10" s="3" t="s">
        <v>2475</v>
      </c>
      <c r="AC10" s="3" t="s">
        <v>3148</v>
      </c>
      <c r="AD10" s="3" t="s">
        <v>21</v>
      </c>
      <c r="AE10" s="6"/>
      <c r="AF10" s="3" t="s">
        <v>21</v>
      </c>
      <c r="AG10" s="3"/>
      <c r="AH10" s="3" t="s">
        <v>27</v>
      </c>
      <c r="AI10" s="3" t="s">
        <v>28</v>
      </c>
      <c r="AJ10" s="3" t="s">
        <v>3151</v>
      </c>
      <c r="AK10" s="8" t="s">
        <v>3139</v>
      </c>
      <c r="AL10" s="8" t="s">
        <v>3377</v>
      </c>
      <c r="AM10" s="8" t="s">
        <v>2472</v>
      </c>
      <c r="AN10" s="13" t="s">
        <v>3378</v>
      </c>
      <c r="AO10" s="10" t="s">
        <v>3233</v>
      </c>
      <c r="AP10" s="3" t="s">
        <v>2494</v>
      </c>
      <c r="AQ10" s="8" t="s">
        <v>3379</v>
      </c>
      <c r="AR10" s="8" t="s">
        <v>2472</v>
      </c>
      <c r="AS10" s="8"/>
      <c r="AT10" s="3" t="s">
        <v>3375</v>
      </c>
      <c r="AU10" s="8" t="s">
        <v>3350</v>
      </c>
      <c r="AV10" s="8" t="s">
        <v>3351</v>
      </c>
      <c r="AW10" s="8" t="s">
        <v>3233</v>
      </c>
      <c r="AX10" s="8" t="s">
        <v>3233</v>
      </c>
      <c r="AY10" s="8" t="s">
        <v>3233</v>
      </c>
      <c r="AZ10" s="8" t="s">
        <v>963</v>
      </c>
      <c r="BA10" s="8" t="s">
        <v>3171</v>
      </c>
      <c r="BB10" s="8" t="s">
        <v>3381</v>
      </c>
      <c r="BC10" s="3" t="s">
        <v>963</v>
      </c>
      <c r="BD10" s="3"/>
      <c r="BE10" s="8" t="s">
        <v>3372</v>
      </c>
      <c r="BF10" s="3" t="s">
        <v>32</v>
      </c>
      <c r="BG10" s="8" t="s">
        <v>3382</v>
      </c>
      <c r="BH10" s="13" t="s">
        <v>3380</v>
      </c>
      <c r="BI10" s="10" t="s">
        <v>32</v>
      </c>
      <c r="BJ10" s="135"/>
      <c r="BK10" s="3"/>
      <c r="BL10" s="3"/>
      <c r="BM10" s="3" t="s">
        <v>21</v>
      </c>
      <c r="BN10" s="3"/>
      <c r="BO10" s="3"/>
      <c r="BP10" s="3" t="s">
        <v>21</v>
      </c>
      <c r="BQ10" s="3"/>
      <c r="BR10" s="3"/>
      <c r="BS10" s="2"/>
      <c r="BT10" s="131" t="s">
        <v>3233</v>
      </c>
      <c r="BU10" s="170" t="s">
        <v>938</v>
      </c>
      <c r="BV10" s="171"/>
      <c r="BW10" s="173" t="s">
        <v>5770</v>
      </c>
      <c r="BX10" s="173" t="s">
        <v>5700</v>
      </c>
      <c r="BY10" s="2"/>
      <c r="BZ10" s="182">
        <v>3</v>
      </c>
    </row>
    <row r="11" spans="1:96" ht="142.9" customHeight="1" x14ac:dyDescent="0.25">
      <c r="A11" s="13" t="s">
        <v>909</v>
      </c>
      <c r="B11" s="2" t="s">
        <v>638</v>
      </c>
      <c r="C11" s="10" t="s">
        <v>938</v>
      </c>
      <c r="D11" s="10"/>
      <c r="E11" s="10" t="s">
        <v>938</v>
      </c>
      <c r="F11" s="3" t="s">
        <v>19</v>
      </c>
      <c r="G11" s="3" t="s">
        <v>979</v>
      </c>
      <c r="H11" s="3" t="s">
        <v>639</v>
      </c>
      <c r="I11" s="3" t="s">
        <v>2602</v>
      </c>
      <c r="J11" s="3" t="s">
        <v>2602</v>
      </c>
      <c r="K11" s="9" t="s">
        <v>2614</v>
      </c>
      <c r="L11" s="12" t="s">
        <v>2615</v>
      </c>
      <c r="M11" s="4" t="s">
        <v>2588</v>
      </c>
      <c r="N11" s="4" t="s">
        <v>2652</v>
      </c>
      <c r="O11" s="10" t="s">
        <v>2505</v>
      </c>
      <c r="P11" s="10" t="s">
        <v>2723</v>
      </c>
      <c r="Q11" s="4" t="s">
        <v>1329</v>
      </c>
      <c r="R11" s="6"/>
      <c r="S11" s="9" t="s">
        <v>1330</v>
      </c>
      <c r="T11" s="19" t="s">
        <v>1331</v>
      </c>
      <c r="U11" s="10" t="s">
        <v>3034</v>
      </c>
      <c r="V11" s="6"/>
      <c r="W11" s="7" t="s">
        <v>198</v>
      </c>
      <c r="X11" s="3" t="s">
        <v>33</v>
      </c>
      <c r="Y11" s="7" t="s">
        <v>198</v>
      </c>
      <c r="Z11" s="3" t="s">
        <v>86</v>
      </c>
      <c r="AA11" s="7" t="s">
        <v>198</v>
      </c>
      <c r="AB11" s="3" t="s">
        <v>2475</v>
      </c>
      <c r="AC11" s="3" t="s">
        <v>3148</v>
      </c>
      <c r="AD11" s="3" t="s">
        <v>21</v>
      </c>
      <c r="AE11" s="6"/>
      <c r="AF11" s="3" t="s">
        <v>21</v>
      </c>
      <c r="AG11" s="3"/>
      <c r="AH11" s="3" t="s">
        <v>27</v>
      </c>
      <c r="AI11" s="3" t="s">
        <v>28</v>
      </c>
      <c r="AJ11" s="3" t="s">
        <v>4700</v>
      </c>
      <c r="AK11" s="3" t="s">
        <v>68</v>
      </c>
      <c r="AL11" s="3" t="s">
        <v>579</v>
      </c>
      <c r="AM11" s="3" t="s">
        <v>2472</v>
      </c>
      <c r="AN11" s="13" t="s">
        <v>3323</v>
      </c>
      <c r="AO11" s="10" t="s">
        <v>3233</v>
      </c>
      <c r="AP11" s="8" t="s">
        <v>3324</v>
      </c>
      <c r="AQ11" s="8" t="s">
        <v>3325</v>
      </c>
      <c r="AR11" s="8" t="s">
        <v>3326</v>
      </c>
      <c r="AS11" s="8"/>
      <c r="AT11" s="3" t="s">
        <v>3327</v>
      </c>
      <c r="AU11" s="8" t="s">
        <v>3376</v>
      </c>
      <c r="AV11" s="8" t="s">
        <v>3328</v>
      </c>
      <c r="AW11" s="8" t="s">
        <v>3233</v>
      </c>
      <c r="AX11" s="8" t="s">
        <v>3233</v>
      </c>
      <c r="AY11" s="8" t="s">
        <v>3233</v>
      </c>
      <c r="AZ11" s="3" t="s">
        <v>1080</v>
      </c>
      <c r="BA11" s="8" t="s">
        <v>3172</v>
      </c>
      <c r="BB11" s="8" t="s">
        <v>3329</v>
      </c>
      <c r="BC11" s="3" t="s">
        <v>1080</v>
      </c>
      <c r="BD11" s="3"/>
      <c r="BE11" s="137" t="s">
        <v>5789</v>
      </c>
      <c r="BF11" s="3" t="s">
        <v>937</v>
      </c>
      <c r="BG11" s="137" t="s">
        <v>5790</v>
      </c>
      <c r="BH11" s="10" t="s">
        <v>3332</v>
      </c>
      <c r="BI11" s="10" t="s">
        <v>963</v>
      </c>
      <c r="BJ11" s="3" t="s">
        <v>21</v>
      </c>
      <c r="BK11" s="3"/>
      <c r="BL11" s="3"/>
      <c r="BM11" s="3" t="s">
        <v>21</v>
      </c>
      <c r="BN11" s="3"/>
      <c r="BO11" s="3"/>
      <c r="BP11" s="3" t="s">
        <v>21</v>
      </c>
      <c r="BQ11" s="3"/>
      <c r="BR11" s="3"/>
      <c r="BS11" s="26" t="s">
        <v>3333</v>
      </c>
      <c r="BT11" s="131" t="s">
        <v>3233</v>
      </c>
      <c r="BU11" s="26"/>
      <c r="BV11" s="164"/>
      <c r="BW11" s="169"/>
      <c r="BX11" s="169"/>
      <c r="BY11" s="26"/>
    </row>
    <row r="12" spans="1:96" ht="98.45" customHeight="1" x14ac:dyDescent="0.25">
      <c r="A12" s="13" t="s">
        <v>910</v>
      </c>
      <c r="B12" s="2" t="s">
        <v>577</v>
      </c>
      <c r="C12" s="10" t="s">
        <v>938</v>
      </c>
      <c r="D12" s="10"/>
      <c r="E12" s="10" t="s">
        <v>938</v>
      </c>
      <c r="F12" s="3" t="s">
        <v>19</v>
      </c>
      <c r="G12" s="3" t="s">
        <v>979</v>
      </c>
      <c r="H12" s="3" t="s">
        <v>578</v>
      </c>
      <c r="I12" s="3" t="s">
        <v>2602</v>
      </c>
      <c r="J12" s="3" t="s">
        <v>2602</v>
      </c>
      <c r="K12" s="4" t="s">
        <v>1615</v>
      </c>
      <c r="L12" s="12" t="s">
        <v>1983</v>
      </c>
      <c r="M12" s="4" t="s">
        <v>1616</v>
      </c>
      <c r="N12" s="4" t="s">
        <v>2652</v>
      </c>
      <c r="O12" s="10" t="s">
        <v>2505</v>
      </c>
      <c r="P12" s="10" t="s">
        <v>2789</v>
      </c>
      <c r="Q12" s="4" t="s">
        <v>1617</v>
      </c>
      <c r="R12" s="6"/>
      <c r="S12" s="9" t="s">
        <v>1618</v>
      </c>
      <c r="T12" s="19" t="s">
        <v>1619</v>
      </c>
      <c r="U12" s="10" t="s">
        <v>3036</v>
      </c>
      <c r="V12" s="6"/>
      <c r="W12" s="7" t="s">
        <v>124</v>
      </c>
      <c r="X12" s="3" t="s">
        <v>33</v>
      </c>
      <c r="Y12" s="7" t="s">
        <v>124</v>
      </c>
      <c r="Z12" s="3" t="s">
        <v>86</v>
      </c>
      <c r="AA12" s="7" t="s">
        <v>124</v>
      </c>
      <c r="AB12" s="3" t="s">
        <v>2475</v>
      </c>
      <c r="AC12" s="3" t="s">
        <v>3148</v>
      </c>
      <c r="AD12" s="3" t="s">
        <v>21</v>
      </c>
      <c r="AE12" s="6"/>
      <c r="AF12" s="3" t="s">
        <v>21</v>
      </c>
      <c r="AG12" s="3"/>
      <c r="AH12" s="3" t="s">
        <v>27</v>
      </c>
      <c r="AI12" s="3" t="s">
        <v>28</v>
      </c>
      <c r="AJ12" s="3" t="s">
        <v>4700</v>
      </c>
      <c r="AK12" s="3" t="s">
        <v>68</v>
      </c>
      <c r="AL12" s="3" t="s">
        <v>579</v>
      </c>
      <c r="AM12" s="3" t="s">
        <v>2472</v>
      </c>
      <c r="AN12" s="13" t="s">
        <v>3310</v>
      </c>
      <c r="AO12" s="10" t="s">
        <v>3233</v>
      </c>
      <c r="AP12" s="3" t="s">
        <v>2494</v>
      </c>
      <c r="AQ12" s="8" t="s">
        <v>3310</v>
      </c>
      <c r="AR12" s="3" t="s">
        <v>2472</v>
      </c>
      <c r="AS12" s="3"/>
      <c r="AT12" s="3" t="s">
        <v>3311</v>
      </c>
      <c r="AU12" s="8" t="s">
        <v>3296</v>
      </c>
      <c r="AV12" s="8" t="s">
        <v>3297</v>
      </c>
      <c r="AW12" s="3" t="s">
        <v>3233</v>
      </c>
      <c r="AX12" s="3" t="s">
        <v>3233</v>
      </c>
      <c r="AY12" s="3" t="s">
        <v>3233</v>
      </c>
      <c r="AZ12" s="3" t="s">
        <v>2417</v>
      </c>
      <c r="BA12" s="8" t="s">
        <v>3235</v>
      </c>
      <c r="BB12" s="8" t="s">
        <v>3704</v>
      </c>
      <c r="BC12" s="3" t="s">
        <v>2417</v>
      </c>
      <c r="BD12" s="3"/>
      <c r="BE12" s="3" t="s">
        <v>32</v>
      </c>
      <c r="BF12" s="3" t="s">
        <v>32</v>
      </c>
      <c r="BG12" s="3" t="s">
        <v>3183</v>
      </c>
      <c r="BH12" s="10" t="s">
        <v>2472</v>
      </c>
      <c r="BI12" s="10" t="s">
        <v>32</v>
      </c>
      <c r="BJ12" s="3" t="s">
        <v>21</v>
      </c>
      <c r="BK12" s="3"/>
      <c r="BL12" s="3"/>
      <c r="BM12" s="3" t="s">
        <v>21</v>
      </c>
      <c r="BN12" s="3"/>
      <c r="BO12" s="3"/>
      <c r="BP12" s="3" t="s">
        <v>21</v>
      </c>
      <c r="BQ12" s="3"/>
      <c r="BR12" s="3"/>
      <c r="BS12" s="138" t="s">
        <v>3309</v>
      </c>
      <c r="BT12" s="131" t="s">
        <v>3233</v>
      </c>
      <c r="BU12" s="138"/>
      <c r="BV12" s="166"/>
      <c r="BW12" s="169"/>
      <c r="BX12" s="169"/>
      <c r="BY12" s="138"/>
    </row>
    <row r="13" spans="1:96" ht="103.9" customHeight="1" x14ac:dyDescent="0.25">
      <c r="A13" s="13" t="s">
        <v>911</v>
      </c>
      <c r="B13" s="2" t="s">
        <v>563</v>
      </c>
      <c r="C13" s="10" t="s">
        <v>938</v>
      </c>
      <c r="D13" s="10"/>
      <c r="E13" s="10" t="s">
        <v>938</v>
      </c>
      <c r="F13" s="3" t="s">
        <v>19</v>
      </c>
      <c r="G13" s="3" t="s">
        <v>979</v>
      </c>
      <c r="H13" s="3" t="s">
        <v>564</v>
      </c>
      <c r="I13" s="3" t="s">
        <v>2602</v>
      </c>
      <c r="J13" s="3" t="s">
        <v>2602</v>
      </c>
      <c r="K13" s="4" t="s">
        <v>1680</v>
      </c>
      <c r="L13" s="12" t="s">
        <v>1681</v>
      </c>
      <c r="M13" s="4" t="s">
        <v>1115</v>
      </c>
      <c r="N13" s="4" t="s">
        <v>2652</v>
      </c>
      <c r="O13" s="10" t="s">
        <v>2505</v>
      </c>
      <c r="P13" s="10" t="s">
        <v>2790</v>
      </c>
      <c r="Q13" s="4" t="s">
        <v>1682</v>
      </c>
      <c r="R13" s="6"/>
      <c r="S13" s="9" t="s">
        <v>1683</v>
      </c>
      <c r="T13" s="19" t="s">
        <v>1684</v>
      </c>
      <c r="U13" s="10" t="s">
        <v>3037</v>
      </c>
      <c r="V13" s="6"/>
      <c r="W13" s="7" t="s">
        <v>124</v>
      </c>
      <c r="X13" s="3" t="s">
        <v>33</v>
      </c>
      <c r="Y13" s="7" t="s">
        <v>124</v>
      </c>
      <c r="Z13" s="3" t="s">
        <v>86</v>
      </c>
      <c r="AA13" s="7" t="s">
        <v>124</v>
      </c>
      <c r="AB13" s="3" t="s">
        <v>2475</v>
      </c>
      <c r="AC13" s="3" t="s">
        <v>3148</v>
      </c>
      <c r="AD13" s="3" t="s">
        <v>21</v>
      </c>
      <c r="AE13" s="6"/>
      <c r="AF13" s="3" t="s">
        <v>21</v>
      </c>
      <c r="AG13" s="3"/>
      <c r="AH13" s="3" t="s">
        <v>27</v>
      </c>
      <c r="AI13" s="3" t="s">
        <v>28</v>
      </c>
      <c r="AJ13" s="3" t="s">
        <v>3151</v>
      </c>
      <c r="AK13" s="8" t="s">
        <v>3139</v>
      </c>
      <c r="AL13" s="8" t="s">
        <v>3360</v>
      </c>
      <c r="AM13" s="8" t="s">
        <v>3285</v>
      </c>
      <c r="AN13" s="13" t="s">
        <v>3361</v>
      </c>
      <c r="AO13" s="10" t="s">
        <v>3233</v>
      </c>
      <c r="AP13" s="3" t="s">
        <v>2483</v>
      </c>
      <c r="AQ13" s="8" t="s">
        <v>3362</v>
      </c>
      <c r="AR13" s="3" t="s">
        <v>2472</v>
      </c>
      <c r="AS13" s="3"/>
      <c r="AT13" s="3" t="s">
        <v>3311</v>
      </c>
      <c r="AU13" s="8" t="s">
        <v>3296</v>
      </c>
      <c r="AV13" s="8" t="s">
        <v>3297</v>
      </c>
      <c r="AW13" s="3" t="s">
        <v>3233</v>
      </c>
      <c r="AX13" s="3" t="s">
        <v>3233</v>
      </c>
      <c r="AY13" s="3" t="s">
        <v>3233</v>
      </c>
      <c r="AZ13" s="3" t="s">
        <v>47</v>
      </c>
      <c r="BA13" s="8" t="s">
        <v>3173</v>
      </c>
      <c r="BB13" s="10" t="s">
        <v>2472</v>
      </c>
      <c r="BC13" s="3" t="s">
        <v>963</v>
      </c>
      <c r="BD13" s="3"/>
      <c r="BE13" s="3" t="s">
        <v>68</v>
      </c>
      <c r="BF13" s="3" t="s">
        <v>3152</v>
      </c>
      <c r="BG13" s="3" t="s">
        <v>3184</v>
      </c>
      <c r="BH13" s="10" t="s">
        <v>3363</v>
      </c>
      <c r="BI13" s="10" t="s">
        <v>4700</v>
      </c>
      <c r="BJ13" s="135"/>
      <c r="BK13" s="3"/>
      <c r="BL13" s="3"/>
      <c r="BM13" s="3" t="s">
        <v>21</v>
      </c>
      <c r="BN13" s="3"/>
      <c r="BO13" s="3"/>
      <c r="BP13" s="3" t="s">
        <v>21</v>
      </c>
      <c r="BQ13" s="3"/>
      <c r="BR13" s="3"/>
      <c r="BS13" s="26" t="s">
        <v>3309</v>
      </c>
      <c r="BT13" s="131" t="s">
        <v>3233</v>
      </c>
      <c r="BU13" s="26"/>
      <c r="BV13" s="164"/>
      <c r="BW13" s="169"/>
      <c r="BX13" s="169"/>
      <c r="BY13" s="26"/>
    </row>
    <row r="14" spans="1:96" ht="81" customHeight="1" x14ac:dyDescent="0.25">
      <c r="A14" s="13" t="s">
        <v>912</v>
      </c>
      <c r="B14" s="2" t="s">
        <v>573</v>
      </c>
      <c r="C14" s="10" t="s">
        <v>938</v>
      </c>
      <c r="D14" s="10"/>
      <c r="E14" s="10" t="s">
        <v>938</v>
      </c>
      <c r="F14" s="3" t="s">
        <v>19</v>
      </c>
      <c r="G14" s="3" t="s">
        <v>993</v>
      </c>
      <c r="H14" s="3" t="s">
        <v>574</v>
      </c>
      <c r="I14" s="3" t="s">
        <v>2602</v>
      </c>
      <c r="J14" s="3" t="s">
        <v>2602</v>
      </c>
      <c r="K14" s="4" t="s">
        <v>1685</v>
      </c>
      <c r="L14" s="12" t="s">
        <v>2616</v>
      </c>
      <c r="M14" s="4" t="s">
        <v>1115</v>
      </c>
      <c r="N14" s="4" t="s">
        <v>2652</v>
      </c>
      <c r="O14" s="10" t="s">
        <v>2505</v>
      </c>
      <c r="P14" s="10" t="s">
        <v>2714</v>
      </c>
      <c r="Q14" s="4" t="s">
        <v>1686</v>
      </c>
      <c r="R14" s="6"/>
      <c r="S14" s="4" t="s">
        <v>1687</v>
      </c>
      <c r="T14" s="4" t="s">
        <v>1688</v>
      </c>
      <c r="U14" s="10" t="s">
        <v>3038</v>
      </c>
      <c r="V14" s="6"/>
      <c r="W14" s="7" t="s">
        <v>121</v>
      </c>
      <c r="X14" s="3" t="s">
        <v>33</v>
      </c>
      <c r="Y14" s="7" t="s">
        <v>121</v>
      </c>
      <c r="Z14" s="3" t="s">
        <v>86</v>
      </c>
      <c r="AA14" s="7" t="s">
        <v>121</v>
      </c>
      <c r="AB14" s="3" t="s">
        <v>2475</v>
      </c>
      <c r="AC14" s="3" t="s">
        <v>3148</v>
      </c>
      <c r="AD14" s="3" t="s">
        <v>21</v>
      </c>
      <c r="AE14" s="6"/>
      <c r="AF14" s="3" t="s">
        <v>21</v>
      </c>
      <c r="AG14" s="3"/>
      <c r="AH14" s="3" t="s">
        <v>27</v>
      </c>
      <c r="AI14" s="3" t="s">
        <v>28</v>
      </c>
      <c r="AJ14" s="3" t="s">
        <v>3151</v>
      </c>
      <c r="AK14" s="8" t="s">
        <v>3139</v>
      </c>
      <c r="AL14" s="8" t="s">
        <v>3284</v>
      </c>
      <c r="AM14" s="8" t="s">
        <v>3285</v>
      </c>
      <c r="AN14" s="13" t="s">
        <v>3286</v>
      </c>
      <c r="AO14" s="10" t="s">
        <v>3233</v>
      </c>
      <c r="AP14" s="3" t="s">
        <v>2494</v>
      </c>
      <c r="AQ14" s="8" t="s">
        <v>3287</v>
      </c>
      <c r="AR14" s="3" t="s">
        <v>2472</v>
      </c>
      <c r="AS14" s="3"/>
      <c r="AT14" s="8" t="s">
        <v>3288</v>
      </c>
      <c r="AU14" s="8" t="s">
        <v>2568</v>
      </c>
      <c r="AV14" s="8" t="s">
        <v>3144</v>
      </c>
      <c r="AW14" s="8" t="s">
        <v>3233</v>
      </c>
      <c r="AX14" s="8"/>
      <c r="AY14" s="8"/>
      <c r="AZ14" s="3" t="s">
        <v>2417</v>
      </c>
      <c r="BA14" s="8" t="s">
        <v>3235</v>
      </c>
      <c r="BB14" s="8" t="s">
        <v>3704</v>
      </c>
      <c r="BC14" s="3" t="s">
        <v>2417</v>
      </c>
      <c r="BD14" s="3"/>
      <c r="BE14" s="3" t="s">
        <v>32</v>
      </c>
      <c r="BF14" s="3" t="s">
        <v>32</v>
      </c>
      <c r="BG14" s="3" t="s">
        <v>3181</v>
      </c>
      <c r="BH14" s="10" t="s">
        <v>3290</v>
      </c>
      <c r="BI14" s="10" t="s">
        <v>32</v>
      </c>
      <c r="BJ14" s="3" t="s">
        <v>21</v>
      </c>
      <c r="BK14" s="3"/>
      <c r="BL14" s="3"/>
      <c r="BM14" s="3" t="s">
        <v>21</v>
      </c>
      <c r="BN14" s="3"/>
      <c r="BO14" s="3"/>
      <c r="BP14" s="3" t="s">
        <v>21</v>
      </c>
      <c r="BQ14" s="3"/>
      <c r="BR14" s="3"/>
      <c r="BS14" s="2"/>
      <c r="BT14" s="131" t="s">
        <v>3233</v>
      </c>
      <c r="BU14" s="2"/>
      <c r="BV14" s="165"/>
      <c r="BW14" s="169"/>
      <c r="BX14" s="169"/>
      <c r="BY14" s="2"/>
    </row>
    <row r="15" spans="1:96" ht="103.15" customHeight="1" x14ac:dyDescent="0.25">
      <c r="A15" s="13" t="s">
        <v>913</v>
      </c>
      <c r="B15" s="2" t="s">
        <v>616</v>
      </c>
      <c r="C15" s="10" t="s">
        <v>938</v>
      </c>
      <c r="D15" s="10"/>
      <c r="E15" s="10" t="s">
        <v>938</v>
      </c>
      <c r="F15" s="3" t="s">
        <v>19</v>
      </c>
      <c r="G15" s="3" t="s">
        <v>979</v>
      </c>
      <c r="H15" s="8" t="s">
        <v>3175</v>
      </c>
      <c r="I15" s="3" t="s">
        <v>2602</v>
      </c>
      <c r="J15" s="3" t="s">
        <v>2602</v>
      </c>
      <c r="K15" s="9" t="s">
        <v>2619</v>
      </c>
      <c r="L15" s="12" t="s">
        <v>2620</v>
      </c>
      <c r="M15" s="4" t="s">
        <v>2588</v>
      </c>
      <c r="N15" s="4" t="s">
        <v>2652</v>
      </c>
      <c r="O15" s="10" t="s">
        <v>2655</v>
      </c>
      <c r="P15" s="10" t="s">
        <v>2727</v>
      </c>
      <c r="Q15" s="4" t="s">
        <v>2126</v>
      </c>
      <c r="R15" s="6"/>
      <c r="S15" s="4" t="s">
        <v>2127</v>
      </c>
      <c r="T15" s="4" t="s">
        <v>2128</v>
      </c>
      <c r="U15" s="10" t="s">
        <v>3042</v>
      </c>
      <c r="V15" s="6"/>
      <c r="W15" s="7" t="s">
        <v>617</v>
      </c>
      <c r="X15" s="3" t="s">
        <v>33</v>
      </c>
      <c r="Y15" s="7" t="s">
        <v>618</v>
      </c>
      <c r="Z15" s="3" t="s">
        <v>86</v>
      </c>
      <c r="AA15" s="7" t="s">
        <v>618</v>
      </c>
      <c r="AB15" s="3" t="s">
        <v>2475</v>
      </c>
      <c r="AC15" s="3" t="s">
        <v>3148</v>
      </c>
      <c r="AD15" s="3" t="s">
        <v>21</v>
      </c>
      <c r="AE15" s="6"/>
      <c r="AF15" s="3" t="s">
        <v>21</v>
      </c>
      <c r="AG15" s="3"/>
      <c r="AH15" s="3" t="s">
        <v>27</v>
      </c>
      <c r="AI15" s="3" t="s">
        <v>28</v>
      </c>
      <c r="AJ15" s="3" t="s">
        <v>3151</v>
      </c>
      <c r="AK15" s="8" t="s">
        <v>3139</v>
      </c>
      <c r="AL15" s="8" t="s">
        <v>3364</v>
      </c>
      <c r="AM15" s="8" t="s">
        <v>3365</v>
      </c>
      <c r="AN15" s="13" t="s">
        <v>3366</v>
      </c>
      <c r="AO15" s="10" t="s">
        <v>3233</v>
      </c>
      <c r="AP15" s="3" t="s">
        <v>2483</v>
      </c>
      <c r="AQ15" s="8" t="s">
        <v>3367</v>
      </c>
      <c r="AR15" s="3" t="s">
        <v>3295</v>
      </c>
      <c r="AS15" s="3"/>
      <c r="AT15" s="3" t="s">
        <v>3293</v>
      </c>
      <c r="AU15" s="8" t="s">
        <v>3296</v>
      </c>
      <c r="AV15" s="8" t="s">
        <v>3297</v>
      </c>
      <c r="AW15" s="3" t="s">
        <v>3233</v>
      </c>
      <c r="AX15" s="3" t="s">
        <v>3233</v>
      </c>
      <c r="AY15" s="3" t="s">
        <v>3233</v>
      </c>
      <c r="AZ15" s="3" t="s">
        <v>1080</v>
      </c>
      <c r="BA15" s="8" t="s">
        <v>3176</v>
      </c>
      <c r="BB15" s="8" t="s">
        <v>33</v>
      </c>
      <c r="BC15" s="3" t="s">
        <v>1080</v>
      </c>
      <c r="BD15" s="3"/>
      <c r="BE15" s="3" t="s">
        <v>2419</v>
      </c>
      <c r="BF15" s="3" t="s">
        <v>32</v>
      </c>
      <c r="BG15" s="3" t="s">
        <v>3186</v>
      </c>
      <c r="BH15" s="10" t="s">
        <v>3368</v>
      </c>
      <c r="BI15" s="10" t="s">
        <v>32</v>
      </c>
      <c r="BJ15" s="3" t="s">
        <v>21</v>
      </c>
      <c r="BK15" s="3"/>
      <c r="BL15" s="3"/>
      <c r="BM15" s="3" t="s">
        <v>21</v>
      </c>
      <c r="BN15" s="3"/>
      <c r="BO15" s="3"/>
      <c r="BP15" s="3" t="s">
        <v>21</v>
      </c>
      <c r="BQ15" s="3"/>
      <c r="BR15" s="3"/>
      <c r="BS15" s="26" t="s">
        <v>3309</v>
      </c>
      <c r="BT15" s="131" t="s">
        <v>3233</v>
      </c>
      <c r="BU15" s="26"/>
      <c r="BV15" s="164"/>
      <c r="BW15" s="169"/>
      <c r="BX15" s="169"/>
      <c r="BY15" s="26"/>
    </row>
    <row r="16" spans="1:96" s="28" customFormat="1" ht="99" customHeight="1" x14ac:dyDescent="0.2">
      <c r="A16" s="13" t="s">
        <v>914</v>
      </c>
      <c r="B16" s="10" t="s">
        <v>5657</v>
      </c>
      <c r="C16" s="10"/>
      <c r="D16" s="10" t="s">
        <v>938</v>
      </c>
      <c r="E16" s="10" t="s">
        <v>938</v>
      </c>
      <c r="F16" s="10" t="s">
        <v>19</v>
      </c>
      <c r="G16" s="10" t="s">
        <v>1021</v>
      </c>
      <c r="H16" s="13" t="s">
        <v>5501</v>
      </c>
      <c r="I16" s="10" t="s">
        <v>2602</v>
      </c>
      <c r="J16" s="10" t="s">
        <v>2602</v>
      </c>
      <c r="K16" s="13">
        <v>281094559</v>
      </c>
      <c r="L16" s="13" t="s">
        <v>5502</v>
      </c>
      <c r="M16" s="147" t="s">
        <v>5503</v>
      </c>
      <c r="N16" s="148" t="s">
        <v>2652</v>
      </c>
      <c r="O16" s="144" t="s">
        <v>2505</v>
      </c>
      <c r="P16" s="10" t="s">
        <v>5505</v>
      </c>
      <c r="Q16" s="10" t="s">
        <v>5506</v>
      </c>
      <c r="R16" s="10" t="s">
        <v>5504</v>
      </c>
      <c r="S16" s="13"/>
      <c r="T16" s="45"/>
      <c r="U16" s="10"/>
      <c r="V16" s="36" t="s">
        <v>5507</v>
      </c>
      <c r="W16" s="36" t="s">
        <v>5507</v>
      </c>
      <c r="X16" s="3" t="s">
        <v>3144</v>
      </c>
      <c r="Y16" s="36" t="s">
        <v>5507</v>
      </c>
      <c r="Z16" s="10"/>
      <c r="AA16" s="36" t="s">
        <v>5507</v>
      </c>
      <c r="AB16" s="38" t="s">
        <v>3146</v>
      </c>
      <c r="AC16" s="38" t="s">
        <v>3145</v>
      </c>
      <c r="AD16" s="10"/>
      <c r="AE16" s="10"/>
      <c r="AF16" s="10"/>
      <c r="AG16" s="10"/>
      <c r="AH16" s="149" t="s">
        <v>27</v>
      </c>
      <c r="AI16" s="38" t="s">
        <v>28</v>
      </c>
      <c r="AJ16" s="3" t="s">
        <v>3130</v>
      </c>
      <c r="AK16" s="144" t="s">
        <v>5509</v>
      </c>
      <c r="AL16" s="10" t="s">
        <v>5510</v>
      </c>
      <c r="AM16" s="144" t="s">
        <v>5508</v>
      </c>
      <c r="AN16" s="13" t="s">
        <v>5511</v>
      </c>
      <c r="AO16" s="10" t="s">
        <v>5512</v>
      </c>
      <c r="AP16" s="10"/>
      <c r="AQ16" s="13"/>
      <c r="AR16" s="144"/>
      <c r="AS16" s="144"/>
      <c r="AT16" s="10"/>
      <c r="AU16" s="10"/>
      <c r="AV16" s="10"/>
      <c r="AW16" s="10"/>
      <c r="AX16" s="10"/>
      <c r="AY16" s="10"/>
      <c r="AZ16" s="3"/>
      <c r="BA16" s="13"/>
      <c r="BB16" s="10"/>
      <c r="BC16" s="10"/>
      <c r="BD16" s="10"/>
      <c r="BE16" s="10" t="s">
        <v>2367</v>
      </c>
      <c r="BF16" s="144" t="s">
        <v>32</v>
      </c>
      <c r="BG16" s="13" t="s">
        <v>5513</v>
      </c>
      <c r="BH16" s="10" t="s">
        <v>3670</v>
      </c>
      <c r="BI16" s="10" t="s">
        <v>2367</v>
      </c>
      <c r="BJ16" s="10"/>
      <c r="BK16" s="10"/>
      <c r="BL16" s="10"/>
      <c r="BM16" s="10"/>
      <c r="BN16" s="10"/>
      <c r="BO16" s="10"/>
      <c r="BP16" s="10"/>
      <c r="BQ16" s="10"/>
      <c r="BR16" s="10"/>
      <c r="BS16" s="10"/>
      <c r="BT16" s="10"/>
      <c r="BU16" s="133"/>
      <c r="BV16" s="133"/>
      <c r="BW16" s="10"/>
      <c r="BX16" s="10"/>
      <c r="BY16" s="133"/>
      <c r="CA16" s="101"/>
      <c r="CB16" s="101"/>
      <c r="CC16" s="101"/>
      <c r="CD16" s="101"/>
      <c r="CE16" s="101"/>
      <c r="CF16" s="101"/>
      <c r="CG16" s="101"/>
      <c r="CH16" s="101"/>
      <c r="CI16" s="101"/>
      <c r="CJ16" s="101"/>
      <c r="CK16" s="101"/>
      <c r="CL16" s="101"/>
      <c r="CM16" s="101"/>
      <c r="CN16" s="101"/>
      <c r="CO16" s="101"/>
      <c r="CP16" s="101"/>
      <c r="CQ16" s="101"/>
      <c r="CR16" s="101"/>
    </row>
    <row r="17" spans="1:77" s="29" customFormat="1" x14ac:dyDescent="0.25">
      <c r="A17" s="31"/>
      <c r="C17" s="31"/>
      <c r="D17" s="31"/>
      <c r="E17" s="31"/>
      <c r="T17" s="32"/>
      <c r="AN17" s="31"/>
      <c r="AO17" s="31"/>
      <c r="BA17" s="101"/>
      <c r="BB17" s="101"/>
      <c r="BE17" s="101"/>
      <c r="BF17" s="101"/>
      <c r="BG17" s="101"/>
      <c r="BH17" s="101"/>
      <c r="BI17" s="101"/>
      <c r="BS17" s="105"/>
      <c r="BT17" s="31"/>
      <c r="BU17" s="105"/>
      <c r="BV17" s="105"/>
      <c r="BW17" s="101"/>
      <c r="BY17" s="105"/>
    </row>
    <row r="18" spans="1:77" s="29" customFormat="1" x14ac:dyDescent="0.25">
      <c r="A18" s="31"/>
      <c r="C18" s="31"/>
      <c r="D18" s="31"/>
      <c r="E18" s="31"/>
      <c r="T18" s="32"/>
      <c r="AN18" s="31"/>
      <c r="AO18" s="31"/>
      <c r="BA18" s="101"/>
      <c r="BB18" s="101"/>
      <c r="BE18" s="101"/>
      <c r="BF18" s="101"/>
      <c r="BG18" s="101"/>
      <c r="BH18" s="101"/>
      <c r="BI18" s="101"/>
      <c r="BS18" s="105"/>
      <c r="BT18" s="31"/>
      <c r="BU18" s="105"/>
      <c r="BV18" s="105"/>
      <c r="BW18" s="101"/>
      <c r="BY18" s="105"/>
    </row>
    <row r="19" spans="1:77" s="29" customFormat="1" x14ac:dyDescent="0.25">
      <c r="A19" s="31"/>
      <c r="C19" s="31"/>
      <c r="D19" s="31"/>
      <c r="E19" s="31"/>
      <c r="T19" s="32"/>
      <c r="AN19" s="31"/>
      <c r="AO19" s="31"/>
      <c r="BA19" s="101"/>
      <c r="BB19" s="101"/>
      <c r="BE19" s="101"/>
      <c r="BF19" s="101"/>
      <c r="BG19" s="101"/>
      <c r="BH19" s="101"/>
      <c r="BI19" s="101"/>
      <c r="BS19" s="105"/>
      <c r="BT19" s="31"/>
      <c r="BU19" s="105"/>
      <c r="BV19" s="105"/>
      <c r="BW19" s="101"/>
      <c r="BY19" s="105"/>
    </row>
    <row r="20" spans="1:77" s="29" customFormat="1" x14ac:dyDescent="0.25">
      <c r="A20" s="31"/>
      <c r="C20" s="31"/>
      <c r="D20" s="31"/>
      <c r="E20" s="31"/>
      <c r="T20" s="32"/>
      <c r="AN20" s="31"/>
      <c r="AO20" s="31"/>
      <c r="BA20" s="101"/>
      <c r="BB20" s="101"/>
      <c r="BE20" s="101"/>
      <c r="BF20" s="101"/>
      <c r="BG20" s="101"/>
      <c r="BH20" s="101"/>
      <c r="BI20" s="101"/>
      <c r="BS20" s="105"/>
      <c r="BT20" s="31"/>
      <c r="BU20" s="105"/>
      <c r="BV20" s="105"/>
      <c r="BW20" s="101"/>
      <c r="BY20" s="105"/>
    </row>
    <row r="21" spans="1:77" s="29" customFormat="1" x14ac:dyDescent="0.25">
      <c r="A21" s="31"/>
      <c r="C21" s="31"/>
      <c r="D21" s="31"/>
      <c r="E21" s="31"/>
      <c r="T21" s="32"/>
      <c r="AN21" s="31"/>
      <c r="AO21" s="31"/>
      <c r="BA21" s="101"/>
      <c r="BB21" s="101"/>
      <c r="BE21" s="101"/>
      <c r="BF21" s="101"/>
      <c r="BG21" s="101"/>
      <c r="BH21" s="101"/>
      <c r="BI21" s="101"/>
      <c r="BS21" s="105"/>
      <c r="BT21" s="31"/>
      <c r="BU21" s="105"/>
      <c r="BV21" s="105"/>
      <c r="BW21" s="101"/>
      <c r="BY21" s="105"/>
    </row>
    <row r="22" spans="1:77" s="29" customFormat="1" x14ac:dyDescent="0.25">
      <c r="A22" s="31"/>
      <c r="C22" s="31"/>
      <c r="D22" s="31"/>
      <c r="E22" s="31"/>
      <c r="T22" s="32"/>
      <c r="AN22" s="31"/>
      <c r="AO22" s="31"/>
      <c r="BA22" s="101"/>
      <c r="BB22" s="101"/>
      <c r="BE22" s="101"/>
      <c r="BF22" s="101"/>
      <c r="BG22" s="101"/>
      <c r="BH22" s="101"/>
      <c r="BI22" s="101"/>
      <c r="BS22" s="105"/>
      <c r="BT22" s="31"/>
      <c r="BU22" s="105"/>
      <c r="BV22" s="105"/>
      <c r="BW22" s="101"/>
      <c r="BY22" s="105"/>
    </row>
    <row r="23" spans="1:77" s="29" customFormat="1" x14ac:dyDescent="0.25">
      <c r="A23" s="31"/>
      <c r="C23" s="31"/>
      <c r="D23" s="31"/>
      <c r="E23" s="31"/>
      <c r="T23" s="32"/>
      <c r="AN23" s="31"/>
      <c r="AO23" s="31"/>
      <c r="BA23" s="101"/>
      <c r="BB23" s="101"/>
      <c r="BE23" s="101"/>
      <c r="BF23" s="101"/>
      <c r="BG23" s="101"/>
      <c r="BH23" s="101"/>
      <c r="BI23" s="101"/>
      <c r="BS23" s="105"/>
      <c r="BT23" s="31"/>
      <c r="BU23" s="105"/>
      <c r="BV23" s="105"/>
      <c r="BW23" s="101"/>
      <c r="BY23" s="105"/>
    </row>
    <row r="24" spans="1:77" s="29" customFormat="1" x14ac:dyDescent="0.25">
      <c r="A24" s="31"/>
      <c r="C24" s="31"/>
      <c r="D24" s="31"/>
      <c r="E24" s="31"/>
      <c r="T24" s="32"/>
      <c r="AN24" s="31"/>
      <c r="AO24" s="31"/>
      <c r="BA24" s="101"/>
      <c r="BB24" s="101"/>
      <c r="BE24" s="101"/>
      <c r="BF24" s="101"/>
      <c r="BG24" s="101"/>
      <c r="BH24" s="101"/>
      <c r="BI24" s="101"/>
      <c r="BS24" s="105"/>
      <c r="BT24" s="31"/>
      <c r="BU24" s="105"/>
      <c r="BV24" s="105"/>
      <c r="BW24" s="101"/>
      <c r="BY24" s="105"/>
    </row>
    <row r="25" spans="1:77" s="29" customFormat="1" x14ac:dyDescent="0.25">
      <c r="A25" s="31"/>
      <c r="C25" s="31"/>
      <c r="D25" s="31"/>
      <c r="E25" s="31"/>
      <c r="T25" s="32"/>
      <c r="AN25" s="31"/>
      <c r="AO25" s="31"/>
      <c r="BA25" s="101"/>
      <c r="BB25" s="101"/>
      <c r="BE25" s="101"/>
      <c r="BF25" s="101"/>
      <c r="BG25" s="101"/>
      <c r="BH25" s="101"/>
      <c r="BI25" s="101"/>
      <c r="BS25" s="105"/>
      <c r="BT25" s="31"/>
      <c r="BU25" s="105"/>
      <c r="BV25" s="105"/>
      <c r="BW25" s="101"/>
      <c r="BY25" s="105"/>
    </row>
    <row r="26" spans="1:77" s="29" customFormat="1" x14ac:dyDescent="0.25">
      <c r="A26" s="31"/>
      <c r="C26" s="31"/>
      <c r="D26" s="31"/>
      <c r="E26" s="31"/>
      <c r="T26" s="32"/>
      <c r="AN26" s="31"/>
      <c r="AO26" s="31"/>
      <c r="BA26" s="101"/>
      <c r="BB26" s="101"/>
      <c r="BE26" s="101"/>
      <c r="BF26" s="101"/>
      <c r="BG26" s="101"/>
      <c r="BH26" s="101"/>
      <c r="BI26" s="101"/>
      <c r="BS26" s="105"/>
      <c r="BT26" s="31"/>
      <c r="BU26" s="105"/>
      <c r="BV26" s="105"/>
      <c r="BW26" s="101"/>
      <c r="BY26" s="105"/>
    </row>
    <row r="27" spans="1:77" s="29" customFormat="1" x14ac:dyDescent="0.25">
      <c r="A27" s="31"/>
      <c r="C27" s="31"/>
      <c r="D27" s="31"/>
      <c r="E27" s="31"/>
      <c r="T27" s="32"/>
      <c r="AN27" s="31"/>
      <c r="AO27" s="31"/>
      <c r="BA27" s="101"/>
      <c r="BB27" s="101"/>
      <c r="BE27" s="101"/>
      <c r="BF27" s="101"/>
      <c r="BG27" s="101"/>
      <c r="BH27" s="101"/>
      <c r="BI27" s="101"/>
      <c r="BS27" s="105"/>
      <c r="BT27" s="31"/>
      <c r="BU27" s="105"/>
      <c r="BV27" s="105"/>
      <c r="BW27" s="101"/>
      <c r="BY27" s="105"/>
    </row>
    <row r="28" spans="1:77" s="29" customFormat="1" x14ac:dyDescent="0.25">
      <c r="A28" s="31"/>
      <c r="C28" s="31"/>
      <c r="D28" s="31"/>
      <c r="E28" s="31"/>
      <c r="T28" s="32"/>
      <c r="AN28" s="31"/>
      <c r="AO28" s="31"/>
      <c r="BA28" s="101"/>
      <c r="BB28" s="101"/>
      <c r="BE28" s="101"/>
      <c r="BF28" s="101"/>
      <c r="BG28" s="101"/>
      <c r="BH28" s="101"/>
      <c r="BI28" s="101"/>
      <c r="BS28" s="105"/>
      <c r="BT28" s="31"/>
      <c r="BU28" s="105"/>
      <c r="BV28" s="105"/>
      <c r="BW28" s="101"/>
      <c r="BY28" s="105"/>
    </row>
    <row r="29" spans="1:77" s="29" customFormat="1" x14ac:dyDescent="0.25">
      <c r="A29" s="31"/>
      <c r="C29" s="31"/>
      <c r="D29" s="31"/>
      <c r="E29" s="31"/>
      <c r="T29" s="32"/>
      <c r="AN29" s="31"/>
      <c r="AO29" s="31"/>
      <c r="BA29" s="101"/>
      <c r="BB29" s="101"/>
      <c r="BE29" s="101"/>
      <c r="BF29" s="101"/>
      <c r="BG29" s="101"/>
      <c r="BH29" s="101"/>
      <c r="BI29" s="101"/>
      <c r="BS29" s="105"/>
      <c r="BT29" s="31"/>
      <c r="BU29" s="105"/>
      <c r="BV29" s="105"/>
      <c r="BW29" s="101"/>
      <c r="BY29" s="105"/>
    </row>
    <row r="30" spans="1:77" s="29" customFormat="1" x14ac:dyDescent="0.25">
      <c r="A30" s="31"/>
      <c r="C30" s="31"/>
      <c r="D30" s="31"/>
      <c r="E30" s="31"/>
      <c r="T30" s="32"/>
      <c r="AN30" s="31"/>
      <c r="AO30" s="31"/>
      <c r="BA30" s="101"/>
      <c r="BB30" s="101"/>
      <c r="BE30" s="101"/>
      <c r="BF30" s="101"/>
      <c r="BG30" s="101"/>
      <c r="BH30" s="101"/>
      <c r="BI30" s="101"/>
      <c r="BS30" s="105"/>
      <c r="BT30" s="31"/>
      <c r="BU30" s="105"/>
      <c r="BV30" s="105"/>
      <c r="BW30" s="101"/>
      <c r="BY30" s="105"/>
    </row>
    <row r="31" spans="1:77" s="29" customFormat="1" x14ac:dyDescent="0.25">
      <c r="A31" s="31"/>
      <c r="C31" s="31"/>
      <c r="D31" s="31"/>
      <c r="E31" s="31"/>
      <c r="T31" s="32"/>
      <c r="AN31" s="31"/>
      <c r="AO31" s="31"/>
      <c r="BA31" s="101"/>
      <c r="BB31" s="101"/>
      <c r="BE31" s="101"/>
      <c r="BF31" s="101"/>
      <c r="BG31" s="101"/>
      <c r="BH31" s="101"/>
      <c r="BI31" s="101"/>
      <c r="BS31" s="105"/>
      <c r="BT31" s="31"/>
      <c r="BU31" s="105"/>
      <c r="BV31" s="105"/>
      <c r="BW31" s="101"/>
      <c r="BY31" s="105"/>
    </row>
    <row r="32" spans="1:77" s="29" customFormat="1" x14ac:dyDescent="0.25">
      <c r="A32" s="31"/>
      <c r="C32" s="31"/>
      <c r="D32" s="31"/>
      <c r="E32" s="31"/>
      <c r="T32" s="32"/>
      <c r="AN32" s="31"/>
      <c r="AO32" s="31"/>
      <c r="BA32" s="101"/>
      <c r="BB32" s="101"/>
      <c r="BE32" s="101"/>
      <c r="BF32" s="101"/>
      <c r="BG32" s="101"/>
      <c r="BH32" s="101"/>
      <c r="BI32" s="101"/>
      <c r="BS32" s="105"/>
      <c r="BT32" s="31"/>
      <c r="BU32" s="105"/>
      <c r="BV32" s="105"/>
      <c r="BW32" s="101"/>
      <c r="BY32" s="105"/>
    </row>
    <row r="33" spans="1:77" s="29" customFormat="1" x14ac:dyDescent="0.25">
      <c r="A33" s="31"/>
      <c r="C33" s="31"/>
      <c r="D33" s="31"/>
      <c r="E33" s="31"/>
      <c r="T33" s="32"/>
      <c r="AN33" s="31"/>
      <c r="AO33" s="31"/>
      <c r="BA33" s="101"/>
      <c r="BB33" s="101"/>
      <c r="BE33" s="101"/>
      <c r="BF33" s="101"/>
      <c r="BG33" s="101"/>
      <c r="BH33" s="101"/>
      <c r="BI33" s="101"/>
      <c r="BS33" s="105"/>
      <c r="BT33" s="31"/>
      <c r="BU33" s="105"/>
      <c r="BV33" s="105"/>
      <c r="BW33" s="101"/>
      <c r="BY33" s="105"/>
    </row>
    <row r="34" spans="1:77" s="29" customFormat="1" x14ac:dyDescent="0.25">
      <c r="A34" s="31"/>
      <c r="C34" s="31"/>
      <c r="D34" s="31"/>
      <c r="E34" s="31"/>
      <c r="T34" s="32"/>
      <c r="AN34" s="31"/>
      <c r="AO34" s="31"/>
      <c r="BA34" s="101"/>
      <c r="BB34" s="101"/>
      <c r="BE34" s="101"/>
      <c r="BF34" s="101"/>
      <c r="BG34" s="101"/>
      <c r="BH34" s="101"/>
      <c r="BI34" s="101"/>
      <c r="BS34" s="105"/>
      <c r="BT34" s="31"/>
      <c r="BU34" s="105"/>
      <c r="BV34" s="105"/>
      <c r="BW34" s="101"/>
      <c r="BY34" s="105"/>
    </row>
    <row r="35" spans="1:77" s="29" customFormat="1" x14ac:dyDescent="0.25">
      <c r="A35" s="31"/>
      <c r="C35" s="31"/>
      <c r="D35" s="31"/>
      <c r="E35" s="31"/>
      <c r="T35" s="32"/>
      <c r="AN35" s="31"/>
      <c r="AO35" s="31"/>
      <c r="BA35" s="101"/>
      <c r="BB35" s="101"/>
      <c r="BE35" s="101"/>
      <c r="BF35" s="101"/>
      <c r="BG35" s="101"/>
      <c r="BH35" s="101"/>
      <c r="BI35" s="101"/>
      <c r="BS35" s="105"/>
      <c r="BT35" s="31"/>
      <c r="BU35" s="105"/>
      <c r="BV35" s="105"/>
      <c r="BW35" s="101"/>
      <c r="BY35" s="105"/>
    </row>
    <row r="36" spans="1:77" s="29" customFormat="1" x14ac:dyDescent="0.25">
      <c r="A36" s="31"/>
      <c r="C36" s="31"/>
      <c r="D36" s="31"/>
      <c r="E36" s="31"/>
      <c r="T36" s="32"/>
      <c r="AN36" s="31"/>
      <c r="AO36" s="31"/>
      <c r="BA36" s="101"/>
      <c r="BB36" s="101"/>
      <c r="BE36" s="101"/>
      <c r="BF36" s="101"/>
      <c r="BG36" s="101"/>
      <c r="BH36" s="101"/>
      <c r="BI36" s="101"/>
      <c r="BS36" s="105"/>
      <c r="BT36" s="31"/>
      <c r="BU36" s="105"/>
      <c r="BV36" s="105"/>
      <c r="BW36" s="101"/>
      <c r="BY36" s="105"/>
    </row>
    <row r="37" spans="1:77" s="29" customFormat="1" x14ac:dyDescent="0.25">
      <c r="A37" s="31"/>
      <c r="C37" s="31"/>
      <c r="D37" s="31"/>
      <c r="E37" s="31"/>
      <c r="T37" s="32"/>
      <c r="AN37" s="31"/>
      <c r="AO37" s="31"/>
      <c r="BA37" s="101"/>
      <c r="BB37" s="101"/>
      <c r="BE37" s="101"/>
      <c r="BF37" s="101"/>
      <c r="BG37" s="101"/>
      <c r="BH37" s="101"/>
      <c r="BI37" s="101"/>
      <c r="BS37" s="105"/>
      <c r="BT37" s="31"/>
      <c r="BU37" s="105"/>
      <c r="BV37" s="105"/>
      <c r="BW37" s="101"/>
      <c r="BY37" s="105"/>
    </row>
    <row r="38" spans="1:77" s="29" customFormat="1" x14ac:dyDescent="0.25">
      <c r="A38" s="31"/>
      <c r="C38" s="31"/>
      <c r="D38" s="31"/>
      <c r="E38" s="31"/>
      <c r="T38" s="32"/>
      <c r="AN38" s="31"/>
      <c r="AO38" s="31"/>
      <c r="BA38" s="101"/>
      <c r="BB38" s="101"/>
      <c r="BE38" s="101"/>
      <c r="BF38" s="101"/>
      <c r="BG38" s="101"/>
      <c r="BH38" s="101"/>
      <c r="BI38" s="101"/>
      <c r="BS38" s="105"/>
      <c r="BT38" s="31"/>
      <c r="BU38" s="105"/>
      <c r="BV38" s="105"/>
      <c r="BW38" s="101"/>
      <c r="BY38" s="105"/>
    </row>
    <row r="39" spans="1:77" s="29" customFormat="1" x14ac:dyDescent="0.25">
      <c r="A39" s="31"/>
      <c r="C39" s="31"/>
      <c r="D39" s="31"/>
      <c r="E39" s="31"/>
      <c r="T39" s="32"/>
      <c r="AN39" s="31"/>
      <c r="AO39" s="31"/>
      <c r="BA39" s="101"/>
      <c r="BB39" s="101"/>
      <c r="BE39" s="101"/>
      <c r="BF39" s="101"/>
      <c r="BG39" s="101"/>
      <c r="BH39" s="101"/>
      <c r="BI39" s="101"/>
      <c r="BS39" s="105"/>
      <c r="BT39" s="31"/>
      <c r="BU39" s="105"/>
      <c r="BV39" s="105"/>
      <c r="BW39" s="101"/>
      <c r="BY39" s="105"/>
    </row>
    <row r="40" spans="1:77" s="29" customFormat="1" x14ac:dyDescent="0.25">
      <c r="A40" s="31"/>
      <c r="C40" s="31"/>
      <c r="D40" s="31"/>
      <c r="E40" s="31"/>
      <c r="T40" s="32"/>
      <c r="AN40" s="31"/>
      <c r="AO40" s="31"/>
      <c r="BA40" s="101"/>
      <c r="BB40" s="101"/>
      <c r="BE40" s="101"/>
      <c r="BF40" s="101"/>
      <c r="BG40" s="101"/>
      <c r="BH40" s="101"/>
      <c r="BI40" s="101"/>
      <c r="BS40" s="105"/>
      <c r="BT40" s="31"/>
      <c r="BU40" s="105"/>
      <c r="BV40" s="105"/>
      <c r="BW40" s="101"/>
      <c r="BY40" s="105"/>
    </row>
    <row r="41" spans="1:77" s="29" customFormat="1" x14ac:dyDescent="0.25">
      <c r="A41" s="31"/>
      <c r="C41" s="31"/>
      <c r="D41" s="31"/>
      <c r="E41" s="31"/>
      <c r="T41" s="32"/>
      <c r="AN41" s="31"/>
      <c r="AO41" s="31"/>
      <c r="BA41" s="101"/>
      <c r="BB41" s="101"/>
      <c r="BE41" s="101"/>
      <c r="BF41" s="101"/>
      <c r="BG41" s="101"/>
      <c r="BH41" s="101"/>
      <c r="BI41" s="101"/>
      <c r="BS41" s="105"/>
      <c r="BT41" s="31"/>
      <c r="BU41" s="105"/>
      <c r="BV41" s="105"/>
      <c r="BW41" s="101"/>
      <c r="BY41" s="105"/>
    </row>
    <row r="42" spans="1:77" s="29" customFormat="1" x14ac:dyDescent="0.25">
      <c r="A42" s="31"/>
      <c r="C42" s="31"/>
      <c r="D42" s="31"/>
      <c r="E42" s="31"/>
      <c r="T42" s="32"/>
      <c r="AN42" s="31"/>
      <c r="AO42" s="31"/>
      <c r="BA42" s="101"/>
      <c r="BB42" s="101"/>
      <c r="BE42" s="101"/>
      <c r="BF42" s="101"/>
      <c r="BG42" s="101"/>
      <c r="BH42" s="101"/>
      <c r="BI42" s="101"/>
      <c r="BS42" s="105"/>
      <c r="BT42" s="31"/>
      <c r="BU42" s="105"/>
      <c r="BV42" s="105"/>
      <c r="BW42" s="101"/>
      <c r="BY42" s="105"/>
    </row>
    <row r="43" spans="1:77" s="29" customFormat="1" x14ac:dyDescent="0.25">
      <c r="A43" s="31"/>
      <c r="C43" s="31"/>
      <c r="D43" s="31"/>
      <c r="E43" s="31"/>
      <c r="T43" s="32"/>
      <c r="AN43" s="31"/>
      <c r="AO43" s="31"/>
      <c r="BA43" s="101"/>
      <c r="BB43" s="101"/>
      <c r="BE43" s="101"/>
      <c r="BF43" s="101"/>
      <c r="BG43" s="101"/>
      <c r="BH43" s="101"/>
      <c r="BI43" s="101"/>
      <c r="BS43" s="105"/>
      <c r="BT43" s="31"/>
      <c r="BU43" s="105"/>
      <c r="BV43" s="105"/>
      <c r="BW43" s="101"/>
      <c r="BY43" s="105"/>
    </row>
    <row r="44" spans="1:77" s="29" customFormat="1" x14ac:dyDescent="0.25">
      <c r="A44" s="31"/>
      <c r="C44" s="31"/>
      <c r="D44" s="31"/>
      <c r="E44" s="31"/>
      <c r="T44" s="32"/>
      <c r="AN44" s="31"/>
      <c r="AO44" s="31"/>
      <c r="BA44" s="101"/>
      <c r="BB44" s="101"/>
      <c r="BE44" s="101"/>
      <c r="BF44" s="101"/>
      <c r="BG44" s="101"/>
      <c r="BH44" s="101"/>
      <c r="BI44" s="101"/>
      <c r="BS44" s="105"/>
      <c r="BT44" s="31"/>
      <c r="BU44" s="105"/>
      <c r="BV44" s="105"/>
      <c r="BW44" s="101"/>
      <c r="BY44" s="105"/>
    </row>
    <row r="45" spans="1:77" s="29" customFormat="1" x14ac:dyDescent="0.25">
      <c r="A45" s="31"/>
      <c r="C45" s="31"/>
      <c r="D45" s="31"/>
      <c r="E45" s="31"/>
      <c r="T45" s="32"/>
      <c r="AN45" s="31"/>
      <c r="AO45" s="31"/>
      <c r="BA45" s="101"/>
      <c r="BB45" s="101"/>
      <c r="BE45" s="101"/>
      <c r="BF45" s="101"/>
      <c r="BG45" s="101"/>
      <c r="BH45" s="101"/>
      <c r="BI45" s="101"/>
      <c r="BS45" s="105"/>
      <c r="BT45" s="31"/>
      <c r="BU45" s="105"/>
      <c r="BV45" s="105"/>
      <c r="BW45" s="101"/>
      <c r="BY45" s="105"/>
    </row>
    <row r="46" spans="1:77" s="29" customFormat="1" x14ac:dyDescent="0.25">
      <c r="A46" s="31"/>
      <c r="C46" s="31"/>
      <c r="D46" s="31"/>
      <c r="E46" s="31"/>
      <c r="T46" s="32"/>
      <c r="AN46" s="31"/>
      <c r="AO46" s="31"/>
      <c r="BA46" s="101"/>
      <c r="BB46" s="101"/>
      <c r="BE46" s="101"/>
      <c r="BF46" s="101"/>
      <c r="BG46" s="101"/>
      <c r="BH46" s="101"/>
      <c r="BI46" s="101"/>
      <c r="BS46" s="105"/>
      <c r="BT46" s="31"/>
      <c r="BU46" s="105"/>
      <c r="BV46" s="105"/>
      <c r="BW46" s="101"/>
      <c r="BY46" s="105"/>
    </row>
    <row r="47" spans="1:77" s="29" customFormat="1" x14ac:dyDescent="0.25">
      <c r="A47" s="31"/>
      <c r="C47" s="31"/>
      <c r="D47" s="31"/>
      <c r="E47" s="31"/>
      <c r="T47" s="32"/>
      <c r="AN47" s="31"/>
      <c r="AO47" s="31"/>
      <c r="BA47" s="101"/>
      <c r="BB47" s="101"/>
      <c r="BE47" s="101"/>
      <c r="BF47" s="101"/>
      <c r="BG47" s="101"/>
      <c r="BH47" s="101"/>
      <c r="BI47" s="101"/>
      <c r="BS47" s="105"/>
      <c r="BT47" s="31"/>
      <c r="BU47" s="105"/>
      <c r="BV47" s="105"/>
      <c r="BW47" s="101"/>
      <c r="BY47" s="105"/>
    </row>
    <row r="48" spans="1:77" s="29" customFormat="1" x14ac:dyDescent="0.25">
      <c r="A48" s="31"/>
      <c r="C48" s="31"/>
      <c r="D48" s="31"/>
      <c r="E48" s="31"/>
      <c r="T48" s="32"/>
      <c r="AN48" s="31"/>
      <c r="AO48" s="31"/>
      <c r="BA48" s="101"/>
      <c r="BB48" s="101"/>
      <c r="BE48" s="101"/>
      <c r="BF48" s="101"/>
      <c r="BG48" s="101"/>
      <c r="BH48" s="101"/>
      <c r="BI48" s="101"/>
      <c r="BS48" s="105"/>
      <c r="BT48" s="31"/>
      <c r="BU48" s="105"/>
      <c r="BV48" s="105"/>
      <c r="BW48" s="101"/>
      <c r="BY48" s="105"/>
    </row>
    <row r="49" spans="1:77" s="29" customFormat="1" x14ac:dyDescent="0.25">
      <c r="A49" s="31"/>
      <c r="C49" s="31"/>
      <c r="D49" s="31"/>
      <c r="E49" s="31"/>
      <c r="T49" s="32"/>
      <c r="AN49" s="31"/>
      <c r="AO49" s="31"/>
      <c r="BA49" s="101"/>
      <c r="BB49" s="101"/>
      <c r="BE49" s="101"/>
      <c r="BF49" s="101"/>
      <c r="BG49" s="101"/>
      <c r="BH49" s="101"/>
      <c r="BI49" s="101"/>
      <c r="BS49" s="105"/>
      <c r="BT49" s="31"/>
      <c r="BU49" s="105"/>
      <c r="BV49" s="105"/>
      <c r="BW49" s="101"/>
      <c r="BY49" s="105"/>
    </row>
    <row r="50" spans="1:77" s="29" customFormat="1" x14ac:dyDescent="0.25">
      <c r="A50" s="31"/>
      <c r="C50" s="31"/>
      <c r="D50" s="31"/>
      <c r="E50" s="31"/>
      <c r="T50" s="32"/>
      <c r="AN50" s="31"/>
      <c r="AO50" s="31"/>
      <c r="BA50" s="101"/>
      <c r="BB50" s="101"/>
      <c r="BE50" s="101"/>
      <c r="BF50" s="101"/>
      <c r="BG50" s="101"/>
      <c r="BH50" s="101"/>
      <c r="BI50" s="101"/>
      <c r="BS50" s="105"/>
      <c r="BT50" s="31"/>
      <c r="BU50" s="105"/>
      <c r="BV50" s="105"/>
      <c r="BW50" s="101"/>
      <c r="BY50" s="105"/>
    </row>
    <row r="51" spans="1:77" s="29" customFormat="1" x14ac:dyDescent="0.25">
      <c r="A51" s="31"/>
      <c r="C51" s="31"/>
      <c r="D51" s="31"/>
      <c r="E51" s="31"/>
      <c r="T51" s="32"/>
      <c r="AN51" s="31"/>
      <c r="AO51" s="31"/>
      <c r="BA51" s="101"/>
      <c r="BB51" s="101"/>
      <c r="BE51" s="101"/>
      <c r="BF51" s="101"/>
      <c r="BG51" s="101"/>
      <c r="BH51" s="101"/>
      <c r="BI51" s="101"/>
      <c r="BS51" s="105"/>
      <c r="BT51" s="31"/>
      <c r="BU51" s="105"/>
      <c r="BV51" s="105"/>
      <c r="BW51" s="101"/>
      <c r="BY51" s="105"/>
    </row>
    <row r="52" spans="1:77" s="29" customFormat="1" x14ac:dyDescent="0.25">
      <c r="A52" s="31"/>
      <c r="C52" s="31"/>
      <c r="D52" s="31"/>
      <c r="E52" s="31"/>
      <c r="T52" s="32"/>
      <c r="AN52" s="31"/>
      <c r="AO52" s="31"/>
      <c r="BA52" s="101"/>
      <c r="BB52" s="101"/>
      <c r="BE52" s="101"/>
      <c r="BF52" s="101"/>
      <c r="BG52" s="101"/>
      <c r="BH52" s="101"/>
      <c r="BI52" s="101"/>
      <c r="BS52" s="105"/>
      <c r="BT52" s="31"/>
      <c r="BU52" s="105"/>
      <c r="BV52" s="105"/>
      <c r="BW52" s="101"/>
      <c r="BY52" s="105"/>
    </row>
    <row r="53" spans="1:77" s="29" customFormat="1" x14ac:dyDescent="0.25">
      <c r="A53" s="31"/>
      <c r="C53" s="31"/>
      <c r="D53" s="31"/>
      <c r="E53" s="31"/>
      <c r="T53" s="32"/>
      <c r="AN53" s="31"/>
      <c r="AO53" s="31"/>
      <c r="BA53" s="101"/>
      <c r="BB53" s="101"/>
      <c r="BE53" s="101"/>
      <c r="BF53" s="101"/>
      <c r="BG53" s="101"/>
      <c r="BH53" s="101"/>
      <c r="BI53" s="101"/>
      <c r="BS53" s="105"/>
      <c r="BT53" s="31"/>
      <c r="BU53" s="105"/>
      <c r="BV53" s="105"/>
      <c r="BW53" s="101"/>
      <c r="BY53" s="105"/>
    </row>
    <row r="54" spans="1:77" s="29" customFormat="1" x14ac:dyDescent="0.25">
      <c r="A54" s="31"/>
      <c r="C54" s="31"/>
      <c r="D54" s="31"/>
      <c r="E54" s="31"/>
      <c r="T54" s="32"/>
      <c r="AN54" s="31"/>
      <c r="AO54" s="31"/>
      <c r="BA54" s="101"/>
      <c r="BB54" s="101"/>
      <c r="BE54" s="101"/>
      <c r="BF54" s="101"/>
      <c r="BG54" s="101"/>
      <c r="BH54" s="101"/>
      <c r="BI54" s="101"/>
      <c r="BS54" s="105"/>
      <c r="BT54" s="31"/>
      <c r="BU54" s="105"/>
      <c r="BV54" s="105"/>
      <c r="BW54" s="101"/>
      <c r="BY54" s="105"/>
    </row>
    <row r="55" spans="1:77" s="29" customFormat="1" x14ac:dyDescent="0.25">
      <c r="A55" s="31"/>
      <c r="C55" s="31"/>
      <c r="D55" s="31"/>
      <c r="E55" s="31"/>
      <c r="T55" s="32"/>
      <c r="AN55" s="31"/>
      <c r="AO55" s="31"/>
      <c r="BA55" s="101"/>
      <c r="BB55" s="101"/>
      <c r="BE55" s="101"/>
      <c r="BF55" s="101"/>
      <c r="BG55" s="101"/>
      <c r="BH55" s="101"/>
      <c r="BI55" s="101"/>
      <c r="BS55" s="105"/>
      <c r="BT55" s="31"/>
      <c r="BU55" s="105"/>
      <c r="BV55" s="105"/>
      <c r="BW55" s="101"/>
      <c r="BY55" s="105"/>
    </row>
    <row r="56" spans="1:77" s="29" customFormat="1" x14ac:dyDescent="0.25">
      <c r="A56" s="31"/>
      <c r="C56" s="31"/>
      <c r="D56" s="31"/>
      <c r="E56" s="31"/>
      <c r="T56" s="32"/>
      <c r="AN56" s="31"/>
      <c r="AO56" s="31"/>
      <c r="BA56" s="101"/>
      <c r="BB56" s="101"/>
      <c r="BE56" s="101"/>
      <c r="BF56" s="101"/>
      <c r="BG56" s="101"/>
      <c r="BH56" s="101"/>
      <c r="BI56" s="101"/>
      <c r="BS56" s="105"/>
      <c r="BT56" s="31"/>
      <c r="BU56" s="105"/>
      <c r="BV56" s="105"/>
      <c r="BW56" s="101"/>
      <c r="BY56" s="105"/>
    </row>
    <row r="57" spans="1:77" s="29" customFormat="1" x14ac:dyDescent="0.25">
      <c r="A57" s="31"/>
      <c r="C57" s="31"/>
      <c r="D57" s="31"/>
      <c r="E57" s="31"/>
      <c r="T57" s="32"/>
      <c r="AN57" s="31"/>
      <c r="AO57" s="31"/>
      <c r="BA57" s="101"/>
      <c r="BB57" s="101"/>
      <c r="BE57" s="101"/>
      <c r="BF57" s="101"/>
      <c r="BG57" s="101"/>
      <c r="BH57" s="101"/>
      <c r="BI57" s="101"/>
      <c r="BS57" s="105"/>
      <c r="BT57" s="31"/>
      <c r="BU57" s="105"/>
      <c r="BV57" s="105"/>
      <c r="BW57" s="101"/>
      <c r="BY57" s="105"/>
    </row>
    <row r="58" spans="1:77" s="29" customFormat="1" x14ac:dyDescent="0.25">
      <c r="A58" s="31"/>
      <c r="C58" s="31"/>
      <c r="D58" s="31"/>
      <c r="E58" s="31"/>
      <c r="T58" s="32"/>
      <c r="AN58" s="31"/>
      <c r="AO58" s="31"/>
      <c r="BA58" s="101"/>
      <c r="BB58" s="101"/>
      <c r="BE58" s="101"/>
      <c r="BF58" s="101"/>
      <c r="BG58" s="101"/>
      <c r="BH58" s="101"/>
      <c r="BI58" s="101"/>
      <c r="BS58" s="105"/>
      <c r="BT58" s="31"/>
      <c r="BU58" s="105"/>
      <c r="BV58" s="105"/>
      <c r="BW58" s="101"/>
      <c r="BY58" s="105"/>
    </row>
    <row r="59" spans="1:77" s="29" customFormat="1" x14ac:dyDescent="0.25">
      <c r="A59" s="31"/>
      <c r="C59" s="31"/>
      <c r="D59" s="31"/>
      <c r="E59" s="31"/>
      <c r="T59" s="32"/>
      <c r="AN59" s="31"/>
      <c r="AO59" s="31"/>
      <c r="BA59" s="101"/>
      <c r="BB59" s="101"/>
      <c r="BE59" s="101"/>
      <c r="BF59" s="101"/>
      <c r="BG59" s="101"/>
      <c r="BH59" s="101"/>
      <c r="BI59" s="101"/>
      <c r="BS59" s="105"/>
      <c r="BT59" s="31"/>
      <c r="BU59" s="105"/>
      <c r="BV59" s="105"/>
      <c r="BW59" s="101"/>
      <c r="BY59" s="105"/>
    </row>
    <row r="60" spans="1:77" s="29" customFormat="1" x14ac:dyDescent="0.25">
      <c r="A60" s="31"/>
      <c r="C60" s="31"/>
      <c r="D60" s="31"/>
      <c r="E60" s="31"/>
      <c r="T60" s="32"/>
      <c r="AN60" s="31"/>
      <c r="AO60" s="31"/>
      <c r="BA60" s="101"/>
      <c r="BB60" s="101"/>
      <c r="BE60" s="101"/>
      <c r="BF60" s="101"/>
      <c r="BG60" s="101"/>
      <c r="BH60" s="101"/>
      <c r="BI60" s="101"/>
      <c r="BS60" s="105"/>
      <c r="BT60" s="31"/>
      <c r="BU60" s="105"/>
      <c r="BV60" s="105"/>
      <c r="BW60" s="101"/>
      <c r="BY60" s="105"/>
    </row>
    <row r="61" spans="1:77" s="29" customFormat="1" x14ac:dyDescent="0.25">
      <c r="A61" s="31"/>
      <c r="C61" s="31"/>
      <c r="D61" s="31"/>
      <c r="E61" s="31"/>
      <c r="T61" s="32"/>
      <c r="AN61" s="31"/>
      <c r="AO61" s="31"/>
      <c r="BA61" s="101"/>
      <c r="BB61" s="101"/>
      <c r="BE61" s="101"/>
      <c r="BF61" s="101"/>
      <c r="BG61" s="101"/>
      <c r="BH61" s="101"/>
      <c r="BI61" s="101"/>
      <c r="BS61" s="105"/>
      <c r="BT61" s="31"/>
      <c r="BU61" s="105"/>
      <c r="BV61" s="105"/>
      <c r="BW61" s="101"/>
      <c r="BY61" s="105"/>
    </row>
    <row r="62" spans="1:77" s="29" customFormat="1" x14ac:dyDescent="0.25">
      <c r="A62" s="31"/>
      <c r="C62" s="31"/>
      <c r="D62" s="31"/>
      <c r="E62" s="31"/>
      <c r="T62" s="32"/>
      <c r="AN62" s="31"/>
      <c r="AO62" s="31"/>
      <c r="BA62" s="101"/>
      <c r="BB62" s="101"/>
      <c r="BE62" s="101"/>
      <c r="BF62" s="101"/>
      <c r="BG62" s="101"/>
      <c r="BH62" s="101"/>
      <c r="BI62" s="101"/>
      <c r="BS62" s="105"/>
      <c r="BT62" s="31"/>
      <c r="BU62" s="105"/>
      <c r="BV62" s="105"/>
      <c r="BW62" s="101"/>
      <c r="BY62" s="105"/>
    </row>
    <row r="63" spans="1:77" s="29" customFormat="1" x14ac:dyDescent="0.25">
      <c r="A63" s="31"/>
      <c r="C63" s="31"/>
      <c r="D63" s="31"/>
      <c r="E63" s="31"/>
      <c r="T63" s="32"/>
      <c r="AN63" s="31"/>
      <c r="AO63" s="31"/>
      <c r="BA63" s="101"/>
      <c r="BB63" s="101"/>
      <c r="BE63" s="101"/>
      <c r="BF63" s="101"/>
      <c r="BG63" s="101"/>
      <c r="BH63" s="101"/>
      <c r="BI63" s="101"/>
      <c r="BS63" s="105"/>
      <c r="BT63" s="31"/>
      <c r="BU63" s="105"/>
      <c r="BV63" s="105"/>
      <c r="BW63" s="101"/>
      <c r="BY63" s="105"/>
    </row>
    <row r="64" spans="1:77" s="29" customFormat="1" x14ac:dyDescent="0.25">
      <c r="A64" s="31"/>
      <c r="C64" s="31"/>
      <c r="D64" s="31"/>
      <c r="E64" s="31"/>
      <c r="T64" s="32"/>
      <c r="AN64" s="31"/>
      <c r="AO64" s="31"/>
      <c r="BA64" s="101"/>
      <c r="BB64" s="101"/>
      <c r="BE64" s="101"/>
      <c r="BF64" s="101"/>
      <c r="BG64" s="101"/>
      <c r="BH64" s="101"/>
      <c r="BI64" s="101"/>
      <c r="BS64" s="105"/>
      <c r="BT64" s="31"/>
      <c r="BU64" s="105"/>
      <c r="BV64" s="105"/>
      <c r="BW64" s="101"/>
      <c r="BY64" s="105"/>
    </row>
    <row r="65" spans="1:77" s="29" customFormat="1" x14ac:dyDescent="0.25">
      <c r="A65" s="31"/>
      <c r="C65" s="31"/>
      <c r="D65" s="31"/>
      <c r="E65" s="31"/>
      <c r="T65" s="32"/>
      <c r="AN65" s="31"/>
      <c r="AO65" s="31"/>
      <c r="BA65" s="101"/>
      <c r="BB65" s="101"/>
      <c r="BE65" s="101"/>
      <c r="BF65" s="101"/>
      <c r="BG65" s="101"/>
      <c r="BH65" s="101"/>
      <c r="BI65" s="101"/>
      <c r="BS65" s="105"/>
      <c r="BT65" s="31"/>
      <c r="BU65" s="105"/>
      <c r="BV65" s="105"/>
      <c r="BW65" s="101"/>
      <c r="BY65" s="105"/>
    </row>
    <row r="66" spans="1:77" s="29" customFormat="1" x14ac:dyDescent="0.25">
      <c r="A66" s="31"/>
      <c r="C66" s="31"/>
      <c r="D66" s="31"/>
      <c r="E66" s="31"/>
      <c r="T66" s="32"/>
      <c r="AN66" s="31"/>
      <c r="AO66" s="31"/>
      <c r="BA66" s="101"/>
      <c r="BB66" s="101"/>
      <c r="BE66" s="101"/>
      <c r="BF66" s="101"/>
      <c r="BG66" s="101"/>
      <c r="BH66" s="101"/>
      <c r="BI66" s="101"/>
      <c r="BS66" s="105"/>
      <c r="BT66" s="31"/>
      <c r="BU66" s="105"/>
      <c r="BV66" s="105"/>
      <c r="BW66" s="101"/>
      <c r="BY66" s="105"/>
    </row>
    <row r="67" spans="1:77" s="29" customFormat="1" x14ac:dyDescent="0.25">
      <c r="A67" s="31"/>
      <c r="C67" s="31"/>
      <c r="D67" s="31"/>
      <c r="E67" s="31"/>
      <c r="T67" s="32"/>
      <c r="AN67" s="31"/>
      <c r="AO67" s="31"/>
      <c r="BA67" s="101"/>
      <c r="BB67" s="101"/>
      <c r="BE67" s="101"/>
      <c r="BF67" s="101"/>
      <c r="BG67" s="101"/>
      <c r="BH67" s="101"/>
      <c r="BI67" s="101"/>
      <c r="BS67" s="105"/>
      <c r="BT67" s="31"/>
      <c r="BU67" s="105"/>
      <c r="BV67" s="105"/>
      <c r="BW67" s="101"/>
      <c r="BY67" s="105"/>
    </row>
    <row r="68" spans="1:77" s="29" customFormat="1" x14ac:dyDescent="0.25">
      <c r="A68" s="31"/>
      <c r="C68" s="31"/>
      <c r="D68" s="31"/>
      <c r="E68" s="31"/>
      <c r="T68" s="32"/>
      <c r="AN68" s="31"/>
      <c r="AO68" s="31"/>
      <c r="BA68" s="101"/>
      <c r="BB68" s="101"/>
      <c r="BE68" s="101"/>
      <c r="BF68" s="101"/>
      <c r="BG68" s="101"/>
      <c r="BH68" s="101"/>
      <c r="BI68" s="101"/>
      <c r="BS68" s="105"/>
      <c r="BT68" s="31"/>
      <c r="BU68" s="105"/>
      <c r="BV68" s="105"/>
      <c r="BW68" s="101"/>
      <c r="BY68" s="105"/>
    </row>
    <row r="69" spans="1:77" s="29" customFormat="1" x14ac:dyDescent="0.25">
      <c r="A69" s="31"/>
      <c r="C69" s="31"/>
      <c r="D69" s="31"/>
      <c r="E69" s="31"/>
      <c r="T69" s="32"/>
      <c r="AN69" s="31"/>
      <c r="AO69" s="31"/>
      <c r="BA69" s="101"/>
      <c r="BB69" s="101"/>
      <c r="BE69" s="101"/>
      <c r="BF69" s="101"/>
      <c r="BG69" s="101"/>
      <c r="BH69" s="101"/>
      <c r="BI69" s="101"/>
      <c r="BS69" s="105"/>
      <c r="BT69" s="31"/>
      <c r="BU69" s="105"/>
      <c r="BV69" s="105"/>
      <c r="BW69" s="101"/>
      <c r="BY69" s="105"/>
    </row>
    <row r="70" spans="1:77" s="29" customFormat="1" x14ac:dyDescent="0.25">
      <c r="A70" s="31"/>
      <c r="C70" s="31"/>
      <c r="D70" s="31"/>
      <c r="E70" s="31"/>
      <c r="T70" s="32"/>
      <c r="AN70" s="31"/>
      <c r="AO70" s="31"/>
      <c r="BA70" s="101"/>
      <c r="BB70" s="101"/>
      <c r="BE70" s="101"/>
      <c r="BF70" s="101"/>
      <c r="BG70" s="101"/>
      <c r="BH70" s="101"/>
      <c r="BI70" s="101"/>
      <c r="BS70" s="105"/>
      <c r="BT70" s="31"/>
      <c r="BU70" s="105"/>
      <c r="BV70" s="105"/>
      <c r="BW70" s="101"/>
      <c r="BY70" s="105"/>
    </row>
    <row r="71" spans="1:77" s="29" customFormat="1" x14ac:dyDescent="0.25">
      <c r="A71" s="31"/>
      <c r="C71" s="31"/>
      <c r="D71" s="31"/>
      <c r="E71" s="31"/>
      <c r="T71" s="32"/>
      <c r="AN71" s="31"/>
      <c r="AO71" s="31"/>
      <c r="BA71" s="101"/>
      <c r="BB71" s="101"/>
      <c r="BE71" s="101"/>
      <c r="BF71" s="101"/>
      <c r="BG71" s="101"/>
      <c r="BH71" s="101"/>
      <c r="BI71" s="101"/>
      <c r="BS71" s="105"/>
      <c r="BT71" s="31"/>
      <c r="BU71" s="105"/>
      <c r="BV71" s="105"/>
      <c r="BW71" s="101"/>
      <c r="BY71" s="105"/>
    </row>
    <row r="72" spans="1:77" s="29" customFormat="1" x14ac:dyDescent="0.25">
      <c r="A72" s="31"/>
      <c r="C72" s="31"/>
      <c r="D72" s="31"/>
      <c r="E72" s="31"/>
      <c r="T72" s="32"/>
      <c r="AN72" s="31"/>
      <c r="AO72" s="31"/>
      <c r="BA72" s="101"/>
      <c r="BB72" s="101"/>
      <c r="BE72" s="101"/>
      <c r="BF72" s="101"/>
      <c r="BG72" s="101"/>
      <c r="BH72" s="101"/>
      <c r="BI72" s="101"/>
      <c r="BS72" s="105"/>
      <c r="BT72" s="31"/>
      <c r="BU72" s="105"/>
      <c r="BV72" s="105"/>
      <c r="BW72" s="101"/>
      <c r="BY72" s="105"/>
    </row>
    <row r="73" spans="1:77" s="29" customFormat="1" x14ac:dyDescent="0.25">
      <c r="A73" s="31"/>
      <c r="C73" s="31"/>
      <c r="D73" s="31"/>
      <c r="E73" s="31"/>
      <c r="T73" s="32"/>
      <c r="AN73" s="31"/>
      <c r="AO73" s="31"/>
      <c r="BA73" s="101"/>
      <c r="BB73" s="101"/>
      <c r="BE73" s="101"/>
      <c r="BF73" s="101"/>
      <c r="BG73" s="101"/>
      <c r="BH73" s="101"/>
      <c r="BI73" s="101"/>
      <c r="BS73" s="105"/>
      <c r="BT73" s="31"/>
      <c r="BU73" s="105"/>
      <c r="BV73" s="105"/>
      <c r="BW73" s="101"/>
      <c r="BY73" s="105"/>
    </row>
    <row r="74" spans="1:77" s="29" customFormat="1" x14ac:dyDescent="0.25">
      <c r="A74" s="31"/>
      <c r="C74" s="31"/>
      <c r="D74" s="31"/>
      <c r="E74" s="31"/>
      <c r="T74" s="32"/>
      <c r="AN74" s="31"/>
      <c r="AO74" s="31"/>
      <c r="BA74" s="101"/>
      <c r="BB74" s="101"/>
      <c r="BE74" s="101"/>
      <c r="BF74" s="101"/>
      <c r="BG74" s="101"/>
      <c r="BH74" s="101"/>
      <c r="BI74" s="101"/>
      <c r="BS74" s="105"/>
      <c r="BT74" s="31"/>
      <c r="BU74" s="105"/>
      <c r="BV74" s="105"/>
      <c r="BW74" s="101"/>
      <c r="BY74" s="105"/>
    </row>
    <row r="75" spans="1:77" s="29" customFormat="1" x14ac:dyDescent="0.25">
      <c r="A75" s="31"/>
      <c r="C75" s="31"/>
      <c r="D75" s="31"/>
      <c r="E75" s="31"/>
      <c r="T75" s="32"/>
      <c r="AN75" s="31"/>
      <c r="AO75" s="31"/>
      <c r="BA75" s="101"/>
      <c r="BB75" s="101"/>
      <c r="BE75" s="101"/>
      <c r="BF75" s="101"/>
      <c r="BG75" s="101"/>
      <c r="BH75" s="101"/>
      <c r="BI75" s="101"/>
      <c r="BS75" s="105"/>
      <c r="BT75" s="31"/>
      <c r="BU75" s="105"/>
      <c r="BV75" s="105"/>
      <c r="BW75" s="101"/>
      <c r="BY75" s="105"/>
    </row>
    <row r="76" spans="1:77" s="29" customFormat="1" x14ac:dyDescent="0.25">
      <c r="A76" s="31"/>
      <c r="C76" s="31"/>
      <c r="D76" s="31"/>
      <c r="E76" s="31"/>
      <c r="T76" s="32"/>
      <c r="AN76" s="31"/>
      <c r="AO76" s="31"/>
      <c r="BA76" s="101"/>
      <c r="BB76" s="101"/>
      <c r="BE76" s="101"/>
      <c r="BF76" s="101"/>
      <c r="BG76" s="101"/>
      <c r="BH76" s="101"/>
      <c r="BI76" s="101"/>
      <c r="BS76" s="105"/>
      <c r="BT76" s="31"/>
      <c r="BU76" s="105"/>
      <c r="BV76" s="105"/>
      <c r="BW76" s="101"/>
      <c r="BY76" s="105"/>
    </row>
    <row r="77" spans="1:77" s="29" customFormat="1" x14ac:dyDescent="0.25">
      <c r="A77" s="31"/>
      <c r="C77" s="31"/>
      <c r="D77" s="31"/>
      <c r="E77" s="31"/>
      <c r="T77" s="32"/>
      <c r="AN77" s="31"/>
      <c r="AO77" s="31"/>
      <c r="BA77" s="101"/>
      <c r="BB77" s="101"/>
      <c r="BE77" s="101"/>
      <c r="BF77" s="101"/>
      <c r="BG77" s="101"/>
      <c r="BH77" s="101"/>
      <c r="BI77" s="101"/>
      <c r="BS77" s="105"/>
      <c r="BT77" s="31"/>
      <c r="BU77" s="105"/>
      <c r="BV77" s="105"/>
      <c r="BW77" s="101"/>
      <c r="BY77" s="105"/>
    </row>
    <row r="78" spans="1:77" s="29" customFormat="1" x14ac:dyDescent="0.25">
      <c r="A78" s="31"/>
      <c r="C78" s="31"/>
      <c r="D78" s="31"/>
      <c r="E78" s="31"/>
      <c r="T78" s="32"/>
      <c r="AN78" s="31"/>
      <c r="AO78" s="31"/>
      <c r="BA78" s="101"/>
      <c r="BB78" s="101"/>
      <c r="BE78" s="101"/>
      <c r="BF78" s="101"/>
      <c r="BG78" s="101"/>
      <c r="BH78" s="101"/>
      <c r="BI78" s="101"/>
      <c r="BS78" s="105"/>
      <c r="BT78" s="31"/>
      <c r="BU78" s="105"/>
      <c r="BV78" s="105"/>
      <c r="BW78" s="101"/>
      <c r="BY78" s="105"/>
    </row>
    <row r="79" spans="1:77" s="29" customFormat="1" x14ac:dyDescent="0.25">
      <c r="A79" s="31"/>
      <c r="C79" s="31"/>
      <c r="D79" s="31"/>
      <c r="E79" s="31"/>
      <c r="T79" s="32"/>
      <c r="AN79" s="31"/>
      <c r="AO79" s="31"/>
      <c r="BA79" s="101"/>
      <c r="BB79" s="101"/>
      <c r="BE79" s="101"/>
      <c r="BF79" s="101"/>
      <c r="BG79" s="101"/>
      <c r="BH79" s="101"/>
      <c r="BI79" s="101"/>
      <c r="BS79" s="105"/>
      <c r="BT79" s="31"/>
      <c r="BU79" s="105"/>
      <c r="BV79" s="105"/>
      <c r="BW79" s="101"/>
      <c r="BY79" s="105"/>
    </row>
    <row r="80" spans="1:77" s="29" customFormat="1" x14ac:dyDescent="0.25">
      <c r="A80" s="31"/>
      <c r="C80" s="31"/>
      <c r="D80" s="31"/>
      <c r="E80" s="31"/>
      <c r="T80" s="32"/>
      <c r="AN80" s="31"/>
      <c r="AO80" s="31"/>
      <c r="BA80" s="101"/>
      <c r="BB80" s="101"/>
      <c r="BE80" s="101"/>
      <c r="BF80" s="101"/>
      <c r="BG80" s="101"/>
      <c r="BH80" s="101"/>
      <c r="BI80" s="101"/>
      <c r="BS80" s="105"/>
      <c r="BT80" s="31"/>
      <c r="BU80" s="105"/>
      <c r="BV80" s="105"/>
      <c r="BW80" s="101"/>
      <c r="BY80" s="105"/>
    </row>
    <row r="81" spans="1:77" s="29" customFormat="1" x14ac:dyDescent="0.25">
      <c r="A81" s="31"/>
      <c r="C81" s="31"/>
      <c r="D81" s="31"/>
      <c r="E81" s="31"/>
      <c r="T81" s="32"/>
      <c r="AN81" s="31"/>
      <c r="AO81" s="31"/>
      <c r="BA81" s="101"/>
      <c r="BB81" s="101"/>
      <c r="BE81" s="101"/>
      <c r="BF81" s="101"/>
      <c r="BG81" s="101"/>
      <c r="BH81" s="101"/>
      <c r="BI81" s="101"/>
      <c r="BS81" s="105"/>
      <c r="BT81" s="31"/>
      <c r="BU81" s="105"/>
      <c r="BV81" s="105"/>
      <c r="BW81" s="101"/>
      <c r="BY81" s="105"/>
    </row>
    <row r="82" spans="1:77" s="29" customFormat="1" x14ac:dyDescent="0.25">
      <c r="A82" s="31"/>
      <c r="C82" s="31"/>
      <c r="D82" s="31"/>
      <c r="E82" s="31"/>
      <c r="T82" s="32"/>
      <c r="AN82" s="31"/>
      <c r="AO82" s="31"/>
      <c r="BA82" s="101"/>
      <c r="BB82" s="101"/>
      <c r="BE82" s="101"/>
      <c r="BF82" s="101"/>
      <c r="BG82" s="101"/>
      <c r="BH82" s="101"/>
      <c r="BI82" s="101"/>
      <c r="BS82" s="105"/>
      <c r="BT82" s="31"/>
      <c r="BU82" s="105"/>
      <c r="BV82" s="105"/>
      <c r="BW82" s="101"/>
      <c r="BY82" s="105"/>
    </row>
    <row r="83" spans="1:77" s="29" customFormat="1" x14ac:dyDescent="0.25">
      <c r="A83" s="31"/>
      <c r="C83" s="31"/>
      <c r="D83" s="31"/>
      <c r="E83" s="31"/>
      <c r="T83" s="32"/>
      <c r="AN83" s="31"/>
      <c r="AO83" s="31"/>
      <c r="BA83" s="101"/>
      <c r="BB83" s="101"/>
      <c r="BE83" s="101"/>
      <c r="BF83" s="101"/>
      <c r="BG83" s="101"/>
      <c r="BH83" s="101"/>
      <c r="BI83" s="101"/>
      <c r="BS83" s="105"/>
      <c r="BT83" s="31"/>
      <c r="BU83" s="105"/>
      <c r="BV83" s="105"/>
      <c r="BW83" s="101"/>
      <c r="BY83" s="105"/>
    </row>
    <row r="84" spans="1:77" s="29" customFormat="1" x14ac:dyDescent="0.25">
      <c r="A84" s="31"/>
      <c r="C84" s="31"/>
      <c r="D84" s="31"/>
      <c r="E84" s="31"/>
      <c r="T84" s="32"/>
      <c r="AN84" s="31"/>
      <c r="AO84" s="31"/>
      <c r="BA84" s="101"/>
      <c r="BB84" s="101"/>
      <c r="BE84" s="101"/>
      <c r="BF84" s="101"/>
      <c r="BG84" s="101"/>
      <c r="BH84" s="101"/>
      <c r="BI84" s="101"/>
      <c r="BS84" s="105"/>
      <c r="BT84" s="31"/>
      <c r="BU84" s="105"/>
      <c r="BV84" s="105"/>
      <c r="BW84" s="101"/>
      <c r="BY84" s="105"/>
    </row>
    <row r="85" spans="1:77" s="29" customFormat="1" x14ac:dyDescent="0.25">
      <c r="A85" s="31"/>
      <c r="C85" s="31"/>
      <c r="D85" s="31"/>
      <c r="E85" s="31"/>
      <c r="T85" s="32"/>
      <c r="AN85" s="31"/>
      <c r="AO85" s="31"/>
      <c r="BA85" s="101"/>
      <c r="BB85" s="101"/>
      <c r="BE85" s="101"/>
      <c r="BF85" s="101"/>
      <c r="BG85" s="101"/>
      <c r="BH85" s="101"/>
      <c r="BI85" s="101"/>
      <c r="BS85" s="105"/>
      <c r="BT85" s="31"/>
      <c r="BU85" s="105"/>
      <c r="BV85" s="105"/>
      <c r="BW85" s="101"/>
      <c r="BY85" s="105"/>
    </row>
    <row r="86" spans="1:77" s="29" customFormat="1" x14ac:dyDescent="0.25">
      <c r="A86" s="31"/>
      <c r="C86" s="31"/>
      <c r="D86" s="31"/>
      <c r="E86" s="31"/>
      <c r="T86" s="32"/>
      <c r="AN86" s="31"/>
      <c r="AO86" s="31"/>
      <c r="BA86" s="101"/>
      <c r="BB86" s="101"/>
      <c r="BE86" s="101"/>
      <c r="BF86" s="101"/>
      <c r="BG86" s="101"/>
      <c r="BH86" s="101"/>
      <c r="BI86" s="101"/>
      <c r="BS86" s="105"/>
      <c r="BT86" s="31"/>
      <c r="BU86" s="105"/>
      <c r="BV86" s="105"/>
      <c r="BW86" s="101"/>
      <c r="BY86" s="105"/>
    </row>
    <row r="87" spans="1:77" s="29" customFormat="1" x14ac:dyDescent="0.25">
      <c r="A87" s="31"/>
      <c r="C87" s="31"/>
      <c r="D87" s="31"/>
      <c r="E87" s="31"/>
      <c r="T87" s="32"/>
      <c r="AN87" s="31"/>
      <c r="AO87" s="31"/>
      <c r="BA87" s="101"/>
      <c r="BB87" s="101"/>
      <c r="BE87" s="101"/>
      <c r="BF87" s="101"/>
      <c r="BG87" s="101"/>
      <c r="BH87" s="101"/>
      <c r="BI87" s="101"/>
      <c r="BS87" s="105"/>
      <c r="BT87" s="31"/>
      <c r="BU87" s="105"/>
      <c r="BV87" s="105"/>
      <c r="BW87" s="101"/>
      <c r="BY87" s="105"/>
    </row>
    <row r="88" spans="1:77" s="29" customFormat="1" x14ac:dyDescent="0.25">
      <c r="A88" s="31"/>
      <c r="C88" s="31"/>
      <c r="D88" s="31"/>
      <c r="E88" s="31"/>
      <c r="T88" s="32"/>
      <c r="AN88" s="31"/>
      <c r="AO88" s="31"/>
      <c r="BA88" s="101"/>
      <c r="BB88" s="101"/>
      <c r="BE88" s="101"/>
      <c r="BF88" s="101"/>
      <c r="BG88" s="101"/>
      <c r="BH88" s="101"/>
      <c r="BI88" s="101"/>
      <c r="BS88" s="105"/>
      <c r="BT88" s="31"/>
      <c r="BU88" s="105"/>
      <c r="BV88" s="105"/>
      <c r="BW88" s="101"/>
      <c r="BY88" s="105"/>
    </row>
    <row r="89" spans="1:77" s="29" customFormat="1" x14ac:dyDescent="0.25">
      <c r="A89" s="31"/>
      <c r="C89" s="31"/>
      <c r="D89" s="31"/>
      <c r="E89" s="31"/>
      <c r="T89" s="32"/>
      <c r="AN89" s="31"/>
      <c r="AO89" s="31"/>
      <c r="BA89" s="101"/>
      <c r="BB89" s="101"/>
      <c r="BE89" s="101"/>
      <c r="BF89" s="101"/>
      <c r="BG89" s="101"/>
      <c r="BH89" s="101"/>
      <c r="BI89" s="101"/>
      <c r="BS89" s="105"/>
      <c r="BT89" s="31"/>
      <c r="BU89" s="105"/>
      <c r="BV89" s="105"/>
      <c r="BW89" s="101"/>
      <c r="BY89" s="105"/>
    </row>
    <row r="90" spans="1:77" s="29" customFormat="1" x14ac:dyDescent="0.25">
      <c r="A90" s="31"/>
      <c r="C90" s="31"/>
      <c r="D90" s="31"/>
      <c r="E90" s="31"/>
      <c r="T90" s="32"/>
      <c r="AN90" s="31"/>
      <c r="AO90" s="31"/>
      <c r="BA90" s="101"/>
      <c r="BB90" s="101"/>
      <c r="BE90" s="101"/>
      <c r="BF90" s="101"/>
      <c r="BG90" s="101"/>
      <c r="BH90" s="101"/>
      <c r="BI90" s="101"/>
      <c r="BS90" s="105"/>
      <c r="BT90" s="31"/>
      <c r="BU90" s="105"/>
      <c r="BV90" s="105"/>
      <c r="BW90" s="101"/>
      <c r="BY90" s="105"/>
    </row>
    <row r="91" spans="1:77" s="29" customFormat="1" x14ac:dyDescent="0.25">
      <c r="A91" s="31"/>
      <c r="C91" s="31"/>
      <c r="D91" s="31"/>
      <c r="E91" s="31"/>
      <c r="T91" s="32"/>
      <c r="AN91" s="31"/>
      <c r="AO91" s="31"/>
      <c r="BA91" s="101"/>
      <c r="BB91" s="101"/>
      <c r="BE91" s="101"/>
      <c r="BF91" s="101"/>
      <c r="BG91" s="101"/>
      <c r="BH91" s="101"/>
      <c r="BI91" s="101"/>
      <c r="BS91" s="105"/>
      <c r="BT91" s="31"/>
      <c r="BU91" s="105"/>
      <c r="BV91" s="105"/>
      <c r="BW91" s="101"/>
      <c r="BY91" s="105"/>
    </row>
    <row r="92" spans="1:77" s="29" customFormat="1" x14ac:dyDescent="0.25">
      <c r="A92" s="31"/>
      <c r="C92" s="31"/>
      <c r="D92" s="31"/>
      <c r="E92" s="31"/>
      <c r="T92" s="32"/>
      <c r="AN92" s="31"/>
      <c r="AO92" s="31"/>
      <c r="BA92" s="101"/>
      <c r="BB92" s="101"/>
      <c r="BE92" s="101"/>
      <c r="BF92" s="101"/>
      <c r="BG92" s="101"/>
      <c r="BH92" s="101"/>
      <c r="BI92" s="101"/>
      <c r="BS92" s="105"/>
      <c r="BT92" s="31"/>
      <c r="BU92" s="105"/>
      <c r="BV92" s="105"/>
      <c r="BW92" s="101"/>
      <c r="BY92" s="105"/>
    </row>
    <row r="93" spans="1:77" s="29" customFormat="1" x14ac:dyDescent="0.25">
      <c r="A93" s="31"/>
      <c r="C93" s="31"/>
      <c r="D93" s="31"/>
      <c r="E93" s="31"/>
      <c r="T93" s="32"/>
      <c r="AN93" s="31"/>
      <c r="AO93" s="31"/>
      <c r="BA93" s="101"/>
      <c r="BB93" s="101"/>
      <c r="BE93" s="101"/>
      <c r="BF93" s="101"/>
      <c r="BG93" s="101"/>
      <c r="BH93" s="101"/>
      <c r="BI93" s="101"/>
      <c r="BS93" s="105"/>
      <c r="BT93" s="31"/>
      <c r="BU93" s="105"/>
      <c r="BV93" s="105"/>
      <c r="BW93" s="101"/>
      <c r="BY93" s="105"/>
    </row>
    <row r="94" spans="1:77" s="29" customFormat="1" x14ac:dyDescent="0.25">
      <c r="A94" s="31"/>
      <c r="C94" s="31"/>
      <c r="D94" s="31"/>
      <c r="E94" s="31"/>
      <c r="T94" s="32"/>
      <c r="AN94" s="31"/>
      <c r="AO94" s="31"/>
      <c r="BA94" s="101"/>
      <c r="BB94" s="101"/>
      <c r="BE94" s="101"/>
      <c r="BF94" s="101"/>
      <c r="BG94" s="101"/>
      <c r="BH94" s="101"/>
      <c r="BI94" s="101"/>
      <c r="BS94" s="105"/>
      <c r="BT94" s="31"/>
      <c r="BU94" s="105"/>
      <c r="BV94" s="105"/>
      <c r="BW94" s="101"/>
      <c r="BY94" s="105"/>
    </row>
    <row r="95" spans="1:77" s="29" customFormat="1" x14ac:dyDescent="0.25">
      <c r="A95" s="31"/>
      <c r="C95" s="31"/>
      <c r="D95" s="31"/>
      <c r="E95" s="31"/>
      <c r="T95" s="32"/>
      <c r="AN95" s="31"/>
      <c r="AO95" s="31"/>
      <c r="BA95" s="101"/>
      <c r="BB95" s="101"/>
      <c r="BE95" s="101"/>
      <c r="BF95" s="101"/>
      <c r="BG95" s="101"/>
      <c r="BH95" s="101"/>
      <c r="BI95" s="101"/>
      <c r="BS95" s="105"/>
      <c r="BT95" s="31"/>
      <c r="BU95" s="105"/>
      <c r="BV95" s="105"/>
      <c r="BW95" s="101"/>
      <c r="BY95" s="105"/>
    </row>
    <row r="96" spans="1:77" s="29" customFormat="1" x14ac:dyDescent="0.25">
      <c r="A96" s="31"/>
      <c r="C96" s="31"/>
      <c r="D96" s="31"/>
      <c r="E96" s="31"/>
      <c r="T96" s="32"/>
      <c r="AN96" s="31"/>
      <c r="AO96" s="31"/>
      <c r="BA96" s="101"/>
      <c r="BB96" s="101"/>
      <c r="BE96" s="101"/>
      <c r="BF96" s="101"/>
      <c r="BG96" s="101"/>
      <c r="BH96" s="101"/>
      <c r="BI96" s="101"/>
      <c r="BS96" s="105"/>
      <c r="BT96" s="31"/>
      <c r="BU96" s="105"/>
      <c r="BV96" s="105"/>
      <c r="BW96" s="101"/>
      <c r="BY96" s="105"/>
    </row>
    <row r="97" spans="1:77" s="29" customFormat="1" x14ac:dyDescent="0.25">
      <c r="A97" s="31"/>
      <c r="C97" s="31"/>
      <c r="D97" s="31"/>
      <c r="E97" s="31"/>
      <c r="T97" s="32"/>
      <c r="AN97" s="31"/>
      <c r="AO97" s="31"/>
      <c r="BA97" s="101"/>
      <c r="BB97" s="101"/>
      <c r="BE97" s="101"/>
      <c r="BF97" s="101"/>
      <c r="BG97" s="101"/>
      <c r="BH97" s="101"/>
      <c r="BI97" s="101"/>
      <c r="BS97" s="105"/>
      <c r="BT97" s="31"/>
      <c r="BU97" s="105"/>
      <c r="BV97" s="105"/>
      <c r="BW97" s="101"/>
      <c r="BY97" s="105"/>
    </row>
    <row r="98" spans="1:77" s="29" customFormat="1" x14ac:dyDescent="0.25">
      <c r="A98" s="31"/>
      <c r="C98" s="31"/>
      <c r="D98" s="31"/>
      <c r="E98" s="31"/>
      <c r="T98" s="32"/>
      <c r="AN98" s="31"/>
      <c r="AO98" s="31"/>
      <c r="BA98" s="101"/>
      <c r="BB98" s="101"/>
      <c r="BE98" s="101"/>
      <c r="BF98" s="101"/>
      <c r="BG98" s="101"/>
      <c r="BH98" s="101"/>
      <c r="BI98" s="101"/>
      <c r="BS98" s="105"/>
      <c r="BT98" s="31"/>
      <c r="BU98" s="105"/>
      <c r="BV98" s="105"/>
      <c r="BW98" s="101"/>
      <c r="BY98" s="105"/>
    </row>
    <row r="99" spans="1:77" s="29" customFormat="1" x14ac:dyDescent="0.25">
      <c r="A99" s="31"/>
      <c r="C99" s="31"/>
      <c r="D99" s="31"/>
      <c r="E99" s="31"/>
      <c r="T99" s="32"/>
      <c r="AN99" s="31"/>
      <c r="AO99" s="31"/>
      <c r="BA99" s="101"/>
      <c r="BB99" s="101"/>
      <c r="BE99" s="101"/>
      <c r="BF99" s="101"/>
      <c r="BG99" s="101"/>
      <c r="BH99" s="101"/>
      <c r="BI99" s="101"/>
      <c r="BS99" s="105"/>
      <c r="BT99" s="31"/>
      <c r="BU99" s="105"/>
      <c r="BV99" s="105"/>
      <c r="BW99" s="101"/>
      <c r="BY99" s="105"/>
    </row>
    <row r="100" spans="1:77" s="29" customFormat="1" x14ac:dyDescent="0.25">
      <c r="A100" s="31"/>
      <c r="C100" s="31"/>
      <c r="D100" s="31"/>
      <c r="E100" s="31"/>
      <c r="T100" s="32"/>
      <c r="AN100" s="31"/>
      <c r="AO100" s="31"/>
      <c r="BA100" s="101"/>
      <c r="BB100" s="101"/>
      <c r="BE100" s="101"/>
      <c r="BF100" s="101"/>
      <c r="BG100" s="101"/>
      <c r="BH100" s="101"/>
      <c r="BI100" s="101"/>
      <c r="BS100" s="105"/>
      <c r="BT100" s="31"/>
      <c r="BU100" s="105"/>
      <c r="BV100" s="105"/>
      <c r="BW100" s="101"/>
      <c r="BY100" s="105"/>
    </row>
    <row r="101" spans="1:77" s="29" customFormat="1" x14ac:dyDescent="0.25">
      <c r="A101" s="31"/>
      <c r="C101" s="31"/>
      <c r="D101" s="31"/>
      <c r="E101" s="31"/>
      <c r="T101" s="32"/>
      <c r="AN101" s="31"/>
      <c r="AO101" s="31"/>
      <c r="BA101" s="101"/>
      <c r="BB101" s="101"/>
      <c r="BE101" s="101"/>
      <c r="BF101" s="101"/>
      <c r="BG101" s="101"/>
      <c r="BH101" s="101"/>
      <c r="BI101" s="101"/>
      <c r="BS101" s="105"/>
      <c r="BT101" s="31"/>
      <c r="BU101" s="105"/>
      <c r="BV101" s="105"/>
      <c r="BW101" s="101"/>
      <c r="BY101" s="105"/>
    </row>
    <row r="102" spans="1:77" s="29" customFormat="1" x14ac:dyDescent="0.25">
      <c r="A102" s="31"/>
      <c r="C102" s="31"/>
      <c r="D102" s="31"/>
      <c r="E102" s="31"/>
      <c r="T102" s="32"/>
      <c r="AN102" s="31"/>
      <c r="AO102" s="31"/>
      <c r="BA102" s="101"/>
      <c r="BB102" s="101"/>
      <c r="BE102" s="101"/>
      <c r="BF102" s="101"/>
      <c r="BG102" s="101"/>
      <c r="BH102" s="101"/>
      <c r="BI102" s="101"/>
      <c r="BS102" s="105"/>
      <c r="BT102" s="31"/>
      <c r="BU102" s="105"/>
      <c r="BV102" s="105"/>
      <c r="BW102" s="101"/>
      <c r="BY102" s="105"/>
    </row>
    <row r="103" spans="1:77" s="29" customFormat="1" x14ac:dyDescent="0.25">
      <c r="A103" s="31"/>
      <c r="C103" s="31"/>
      <c r="D103" s="31"/>
      <c r="E103" s="31"/>
      <c r="T103" s="32"/>
      <c r="AN103" s="31"/>
      <c r="AO103" s="31"/>
      <c r="BA103" s="101"/>
      <c r="BB103" s="101"/>
      <c r="BE103" s="101"/>
      <c r="BF103" s="101"/>
      <c r="BG103" s="101"/>
      <c r="BH103" s="101"/>
      <c r="BI103" s="101"/>
      <c r="BS103" s="105"/>
      <c r="BT103" s="31"/>
      <c r="BU103" s="105"/>
      <c r="BV103" s="105"/>
      <c r="BW103" s="101"/>
      <c r="BY103" s="105"/>
    </row>
    <row r="104" spans="1:77" s="29" customFormat="1" x14ac:dyDescent="0.25">
      <c r="A104" s="31"/>
      <c r="C104" s="31"/>
      <c r="D104" s="31"/>
      <c r="E104" s="31"/>
      <c r="T104" s="32"/>
      <c r="AN104" s="31"/>
      <c r="AO104" s="31"/>
      <c r="BA104" s="101"/>
      <c r="BB104" s="101"/>
      <c r="BE104" s="101"/>
      <c r="BF104" s="101"/>
      <c r="BG104" s="101"/>
      <c r="BH104" s="101"/>
      <c r="BI104" s="101"/>
      <c r="BS104" s="105"/>
      <c r="BT104" s="31"/>
      <c r="BU104" s="105"/>
      <c r="BV104" s="105"/>
      <c r="BW104" s="101"/>
      <c r="BY104" s="105"/>
    </row>
    <row r="105" spans="1:77" s="29" customFormat="1" x14ac:dyDescent="0.25">
      <c r="A105" s="31"/>
      <c r="C105" s="31"/>
      <c r="D105" s="31"/>
      <c r="E105" s="31"/>
      <c r="T105" s="32"/>
      <c r="AN105" s="31"/>
      <c r="AO105" s="31"/>
      <c r="BA105" s="101"/>
      <c r="BB105" s="101"/>
      <c r="BE105" s="101"/>
      <c r="BF105" s="101"/>
      <c r="BG105" s="101"/>
      <c r="BH105" s="101"/>
      <c r="BI105" s="101"/>
      <c r="BS105" s="105"/>
      <c r="BT105" s="31"/>
      <c r="BU105" s="105"/>
      <c r="BV105" s="105"/>
      <c r="BW105" s="101"/>
      <c r="BY105" s="105"/>
    </row>
    <row r="106" spans="1:77" s="29" customFormat="1" x14ac:dyDescent="0.25">
      <c r="A106" s="31"/>
      <c r="C106" s="31"/>
      <c r="D106" s="31"/>
      <c r="E106" s="31"/>
      <c r="T106" s="32"/>
      <c r="AN106" s="31"/>
      <c r="AO106" s="31"/>
      <c r="BA106" s="101"/>
      <c r="BB106" s="101"/>
      <c r="BE106" s="101"/>
      <c r="BF106" s="101"/>
      <c r="BG106" s="101"/>
      <c r="BH106" s="101"/>
      <c r="BI106" s="101"/>
      <c r="BS106" s="105"/>
      <c r="BT106" s="31"/>
      <c r="BU106" s="105"/>
      <c r="BV106" s="105"/>
      <c r="BW106" s="101"/>
      <c r="BY106" s="105"/>
    </row>
    <row r="107" spans="1:77" s="29" customFormat="1" x14ac:dyDescent="0.25">
      <c r="A107" s="31"/>
      <c r="C107" s="31"/>
      <c r="D107" s="31"/>
      <c r="E107" s="31"/>
      <c r="T107" s="32"/>
      <c r="AN107" s="31"/>
      <c r="AO107" s="31"/>
      <c r="BA107" s="101"/>
      <c r="BB107" s="101"/>
      <c r="BE107" s="101"/>
      <c r="BF107" s="101"/>
      <c r="BG107" s="101"/>
      <c r="BH107" s="101"/>
      <c r="BI107" s="101"/>
      <c r="BS107" s="105"/>
      <c r="BT107" s="31"/>
      <c r="BU107" s="105"/>
      <c r="BV107" s="105"/>
      <c r="BW107" s="101"/>
      <c r="BY107" s="105"/>
    </row>
    <row r="108" spans="1:77" s="29" customFormat="1" x14ac:dyDescent="0.25">
      <c r="A108" s="31"/>
      <c r="C108" s="31"/>
      <c r="D108" s="31"/>
      <c r="E108" s="31"/>
      <c r="T108" s="32"/>
      <c r="AN108" s="31"/>
      <c r="AO108" s="31"/>
      <c r="BA108" s="101"/>
      <c r="BB108" s="101"/>
      <c r="BE108" s="101"/>
      <c r="BF108" s="101"/>
      <c r="BG108" s="101"/>
      <c r="BH108" s="101"/>
      <c r="BI108" s="101"/>
      <c r="BS108" s="105"/>
      <c r="BT108" s="31"/>
      <c r="BU108" s="105"/>
      <c r="BV108" s="105"/>
      <c r="BW108" s="101"/>
      <c r="BY108" s="105"/>
    </row>
    <row r="109" spans="1:77" s="29" customFormat="1" x14ac:dyDescent="0.25">
      <c r="A109" s="31"/>
      <c r="C109" s="31"/>
      <c r="D109" s="31"/>
      <c r="E109" s="31"/>
      <c r="T109" s="32"/>
      <c r="AN109" s="31"/>
      <c r="AO109" s="31"/>
      <c r="BA109" s="101"/>
      <c r="BB109" s="101"/>
      <c r="BE109" s="101"/>
      <c r="BF109" s="101"/>
      <c r="BG109" s="101"/>
      <c r="BH109" s="101"/>
      <c r="BI109" s="101"/>
      <c r="BS109" s="105"/>
      <c r="BT109" s="31"/>
      <c r="BU109" s="105"/>
      <c r="BV109" s="105"/>
      <c r="BW109" s="101"/>
      <c r="BY109" s="105"/>
    </row>
    <row r="110" spans="1:77" s="29" customFormat="1" x14ac:dyDescent="0.25">
      <c r="A110" s="31"/>
      <c r="C110" s="31"/>
      <c r="D110" s="31"/>
      <c r="E110" s="31"/>
      <c r="T110" s="32"/>
      <c r="AN110" s="31"/>
      <c r="AO110" s="31"/>
      <c r="BA110" s="101"/>
      <c r="BB110" s="101"/>
      <c r="BE110" s="101"/>
      <c r="BF110" s="101"/>
      <c r="BG110" s="101"/>
      <c r="BH110" s="101"/>
      <c r="BI110" s="101"/>
      <c r="BS110" s="105"/>
      <c r="BT110" s="31"/>
      <c r="BU110" s="105"/>
      <c r="BV110" s="105"/>
      <c r="BW110" s="101"/>
      <c r="BY110" s="105"/>
    </row>
    <row r="111" spans="1:77" s="29" customFormat="1" x14ac:dyDescent="0.25">
      <c r="A111" s="31"/>
      <c r="C111" s="31"/>
      <c r="D111" s="31"/>
      <c r="E111" s="31"/>
      <c r="T111" s="32"/>
      <c r="AN111" s="31"/>
      <c r="AO111" s="31"/>
      <c r="BA111" s="101"/>
      <c r="BB111" s="101"/>
      <c r="BE111" s="101"/>
      <c r="BF111" s="101"/>
      <c r="BG111" s="101"/>
      <c r="BH111" s="101"/>
      <c r="BI111" s="101"/>
      <c r="BS111" s="105"/>
      <c r="BT111" s="31"/>
      <c r="BU111" s="105"/>
      <c r="BV111" s="105"/>
      <c r="BW111" s="101"/>
      <c r="BY111" s="105"/>
    </row>
    <row r="112" spans="1:77" s="29" customFormat="1" x14ac:dyDescent="0.25">
      <c r="A112" s="31"/>
      <c r="C112" s="31"/>
      <c r="D112" s="31"/>
      <c r="E112" s="31"/>
      <c r="T112" s="32"/>
      <c r="AN112" s="31"/>
      <c r="AO112" s="31"/>
      <c r="BA112" s="101"/>
      <c r="BB112" s="101"/>
      <c r="BE112" s="101"/>
      <c r="BF112" s="101"/>
      <c r="BG112" s="101"/>
      <c r="BH112" s="101"/>
      <c r="BI112" s="101"/>
      <c r="BS112" s="105"/>
      <c r="BT112" s="31"/>
      <c r="BU112" s="105"/>
      <c r="BV112" s="105"/>
      <c r="BW112" s="101"/>
      <c r="BY112" s="105"/>
    </row>
    <row r="113" spans="1:77" s="29" customFormat="1" x14ac:dyDescent="0.25">
      <c r="A113" s="31"/>
      <c r="C113" s="31"/>
      <c r="D113" s="31"/>
      <c r="E113" s="31"/>
      <c r="T113" s="32"/>
      <c r="AN113" s="31"/>
      <c r="AO113" s="31"/>
      <c r="BA113" s="101"/>
      <c r="BB113" s="101"/>
      <c r="BE113" s="101"/>
      <c r="BF113" s="101"/>
      <c r="BG113" s="101"/>
      <c r="BH113" s="101"/>
      <c r="BI113" s="101"/>
      <c r="BS113" s="105"/>
      <c r="BT113" s="31"/>
      <c r="BU113" s="105"/>
      <c r="BV113" s="105"/>
      <c r="BW113" s="101"/>
      <c r="BY113" s="105"/>
    </row>
    <row r="114" spans="1:77" s="29" customFormat="1" x14ac:dyDescent="0.25">
      <c r="A114" s="31"/>
      <c r="C114" s="31"/>
      <c r="D114" s="31"/>
      <c r="E114" s="31"/>
      <c r="T114" s="32"/>
      <c r="AN114" s="31"/>
      <c r="AO114" s="31"/>
      <c r="BA114" s="101"/>
      <c r="BB114" s="101"/>
      <c r="BE114" s="101"/>
      <c r="BF114" s="101"/>
      <c r="BG114" s="101"/>
      <c r="BH114" s="101"/>
      <c r="BI114" s="101"/>
      <c r="BS114" s="105"/>
      <c r="BT114" s="31"/>
      <c r="BU114" s="105"/>
      <c r="BV114" s="105"/>
      <c r="BW114" s="101"/>
      <c r="BY114" s="105"/>
    </row>
    <row r="115" spans="1:77" s="29" customFormat="1" x14ac:dyDescent="0.25">
      <c r="A115" s="31"/>
      <c r="C115" s="31"/>
      <c r="D115" s="31"/>
      <c r="E115" s="31"/>
      <c r="T115" s="32"/>
      <c r="AN115" s="31"/>
      <c r="AO115" s="31"/>
      <c r="BA115" s="101"/>
      <c r="BB115" s="101"/>
      <c r="BE115" s="101"/>
      <c r="BF115" s="101"/>
      <c r="BG115" s="101"/>
      <c r="BH115" s="101"/>
      <c r="BI115" s="101"/>
      <c r="BS115" s="105"/>
      <c r="BT115" s="31"/>
      <c r="BU115" s="105"/>
      <c r="BV115" s="105"/>
      <c r="BW115" s="101"/>
      <c r="BY115" s="105"/>
    </row>
    <row r="116" spans="1:77" s="29" customFormat="1" x14ac:dyDescent="0.25">
      <c r="A116" s="31"/>
      <c r="C116" s="31"/>
      <c r="D116" s="31"/>
      <c r="E116" s="31"/>
      <c r="T116" s="32"/>
      <c r="AN116" s="31"/>
      <c r="AO116" s="31"/>
      <c r="BA116" s="101"/>
      <c r="BB116" s="101"/>
      <c r="BE116" s="101"/>
      <c r="BF116" s="101"/>
      <c r="BG116" s="101"/>
      <c r="BH116" s="101"/>
      <c r="BI116" s="101"/>
      <c r="BS116" s="105"/>
      <c r="BT116" s="31"/>
      <c r="BU116" s="105"/>
      <c r="BV116" s="105"/>
      <c r="BW116" s="101"/>
      <c r="BY116" s="105"/>
    </row>
    <row r="117" spans="1:77" s="29" customFormat="1" x14ac:dyDescent="0.25">
      <c r="A117" s="31"/>
      <c r="C117" s="31"/>
      <c r="D117" s="31"/>
      <c r="E117" s="31"/>
      <c r="T117" s="32"/>
      <c r="AN117" s="31"/>
      <c r="AO117" s="31"/>
      <c r="BA117" s="101"/>
      <c r="BB117" s="101"/>
      <c r="BE117" s="101"/>
      <c r="BF117" s="101"/>
      <c r="BG117" s="101"/>
      <c r="BH117" s="101"/>
      <c r="BI117" s="101"/>
      <c r="BS117" s="105"/>
      <c r="BT117" s="31"/>
      <c r="BU117" s="105"/>
      <c r="BV117" s="105"/>
      <c r="BW117" s="101"/>
      <c r="BY117" s="105"/>
    </row>
    <row r="118" spans="1:77" s="29" customFormat="1" x14ac:dyDescent="0.25">
      <c r="A118" s="31"/>
      <c r="C118" s="31"/>
      <c r="D118" s="31"/>
      <c r="E118" s="31"/>
      <c r="T118" s="32"/>
      <c r="AN118" s="31"/>
      <c r="AO118" s="31"/>
      <c r="BA118" s="101"/>
      <c r="BB118" s="101"/>
      <c r="BE118" s="101"/>
      <c r="BF118" s="101"/>
      <c r="BG118" s="101"/>
      <c r="BH118" s="101"/>
      <c r="BI118" s="101"/>
      <c r="BS118" s="105"/>
      <c r="BT118" s="31"/>
      <c r="BU118" s="105"/>
      <c r="BV118" s="105"/>
      <c r="BW118" s="101"/>
      <c r="BY118" s="105"/>
    </row>
    <row r="119" spans="1:77" s="29" customFormat="1" x14ac:dyDescent="0.25">
      <c r="A119" s="31"/>
      <c r="C119" s="31"/>
      <c r="D119" s="31"/>
      <c r="E119" s="31"/>
      <c r="T119" s="32"/>
      <c r="AN119" s="31"/>
      <c r="AO119" s="31"/>
      <c r="BA119" s="101"/>
      <c r="BB119" s="101"/>
      <c r="BE119" s="101"/>
      <c r="BF119" s="101"/>
      <c r="BG119" s="101"/>
      <c r="BH119" s="101"/>
      <c r="BI119" s="101"/>
      <c r="BS119" s="105"/>
      <c r="BT119" s="31"/>
      <c r="BU119" s="105"/>
      <c r="BV119" s="105"/>
      <c r="BW119" s="101"/>
      <c r="BY119" s="105"/>
    </row>
    <row r="120" spans="1:77" s="29" customFormat="1" x14ac:dyDescent="0.25">
      <c r="A120" s="31"/>
      <c r="C120" s="31"/>
      <c r="D120" s="31"/>
      <c r="E120" s="31"/>
      <c r="T120" s="32"/>
      <c r="AN120" s="31"/>
      <c r="AO120" s="31"/>
      <c r="BA120" s="101"/>
      <c r="BB120" s="101"/>
      <c r="BE120" s="101"/>
      <c r="BF120" s="101"/>
      <c r="BG120" s="101"/>
      <c r="BH120" s="101"/>
      <c r="BI120" s="101"/>
      <c r="BS120" s="105"/>
      <c r="BT120" s="31"/>
      <c r="BU120" s="105"/>
      <c r="BV120" s="105"/>
      <c r="BW120" s="101"/>
      <c r="BY120" s="105"/>
    </row>
    <row r="121" spans="1:77" s="29" customFormat="1" x14ac:dyDescent="0.25">
      <c r="A121" s="31"/>
      <c r="C121" s="31"/>
      <c r="D121" s="31"/>
      <c r="E121" s="31"/>
      <c r="T121" s="32"/>
      <c r="AN121" s="31"/>
      <c r="AO121" s="31"/>
      <c r="BA121" s="101"/>
      <c r="BB121" s="101"/>
      <c r="BE121" s="101"/>
      <c r="BF121" s="101"/>
      <c r="BG121" s="101"/>
      <c r="BH121" s="101"/>
      <c r="BI121" s="101"/>
      <c r="BS121" s="105"/>
      <c r="BT121" s="31"/>
      <c r="BU121" s="105"/>
      <c r="BV121" s="105"/>
      <c r="BW121" s="101"/>
      <c r="BY121" s="105"/>
    </row>
    <row r="122" spans="1:77" s="29" customFormat="1" x14ac:dyDescent="0.25">
      <c r="A122" s="31"/>
      <c r="C122" s="31"/>
      <c r="D122" s="31"/>
      <c r="E122" s="31"/>
      <c r="T122" s="32"/>
      <c r="AN122" s="31"/>
      <c r="AO122" s="31"/>
      <c r="BA122" s="101"/>
      <c r="BB122" s="101"/>
      <c r="BE122" s="101"/>
      <c r="BF122" s="101"/>
      <c r="BG122" s="101"/>
      <c r="BH122" s="101"/>
      <c r="BI122" s="101"/>
      <c r="BS122" s="105"/>
      <c r="BT122" s="31"/>
      <c r="BU122" s="105"/>
      <c r="BV122" s="105"/>
      <c r="BW122" s="101"/>
      <c r="BY122" s="105"/>
    </row>
    <row r="123" spans="1:77" s="29" customFormat="1" x14ac:dyDescent="0.25">
      <c r="A123" s="31"/>
      <c r="C123" s="31"/>
      <c r="D123" s="31"/>
      <c r="E123" s="31"/>
      <c r="T123" s="32"/>
      <c r="AN123" s="31"/>
      <c r="AO123" s="31"/>
      <c r="BA123" s="101"/>
      <c r="BB123" s="101"/>
      <c r="BE123" s="101"/>
      <c r="BF123" s="101"/>
      <c r="BG123" s="101"/>
      <c r="BH123" s="101"/>
      <c r="BI123" s="101"/>
      <c r="BS123" s="105"/>
      <c r="BT123" s="31"/>
      <c r="BU123" s="105"/>
      <c r="BV123" s="105"/>
      <c r="BW123" s="101"/>
      <c r="BY123" s="105"/>
    </row>
    <row r="124" spans="1:77" s="29" customFormat="1" x14ac:dyDescent="0.25">
      <c r="A124" s="31"/>
      <c r="C124" s="31"/>
      <c r="D124" s="31"/>
      <c r="E124" s="31"/>
      <c r="T124" s="32"/>
      <c r="AN124" s="31"/>
      <c r="AO124" s="31"/>
      <c r="BA124" s="101"/>
      <c r="BB124" s="101"/>
      <c r="BE124" s="101"/>
      <c r="BF124" s="101"/>
      <c r="BG124" s="101"/>
      <c r="BH124" s="101"/>
      <c r="BI124" s="101"/>
      <c r="BS124" s="105"/>
      <c r="BT124" s="31"/>
      <c r="BU124" s="105"/>
      <c r="BV124" s="105"/>
      <c r="BW124" s="101"/>
      <c r="BY124" s="105"/>
    </row>
    <row r="125" spans="1:77" s="29" customFormat="1" x14ac:dyDescent="0.25">
      <c r="A125" s="31"/>
      <c r="C125" s="31"/>
      <c r="D125" s="31"/>
      <c r="E125" s="31"/>
      <c r="T125" s="32"/>
      <c r="AN125" s="31"/>
      <c r="AO125" s="31"/>
      <c r="BA125" s="101"/>
      <c r="BB125" s="101"/>
      <c r="BE125" s="101"/>
      <c r="BF125" s="101"/>
      <c r="BG125" s="101"/>
      <c r="BH125" s="101"/>
      <c r="BI125" s="101"/>
      <c r="BS125" s="105"/>
      <c r="BT125" s="31"/>
      <c r="BU125" s="105"/>
      <c r="BV125" s="105"/>
      <c r="BW125" s="101"/>
      <c r="BY125" s="105"/>
    </row>
    <row r="126" spans="1:77" s="29" customFormat="1" x14ac:dyDescent="0.25">
      <c r="A126" s="31"/>
      <c r="C126" s="31"/>
      <c r="D126" s="31"/>
      <c r="E126" s="31"/>
      <c r="T126" s="32"/>
      <c r="AN126" s="31"/>
      <c r="AO126" s="31"/>
      <c r="BA126" s="101"/>
      <c r="BB126" s="101"/>
      <c r="BE126" s="101"/>
      <c r="BF126" s="101"/>
      <c r="BG126" s="101"/>
      <c r="BH126" s="101"/>
      <c r="BI126" s="101"/>
      <c r="BS126" s="105"/>
      <c r="BT126" s="31"/>
      <c r="BU126" s="105"/>
      <c r="BV126" s="105"/>
      <c r="BW126" s="101"/>
      <c r="BY126" s="105"/>
    </row>
    <row r="127" spans="1:77" s="29" customFormat="1" x14ac:dyDescent="0.25">
      <c r="A127" s="31"/>
      <c r="C127" s="31"/>
      <c r="D127" s="31"/>
      <c r="E127" s="31"/>
      <c r="T127" s="32"/>
      <c r="AN127" s="31"/>
      <c r="AO127" s="31"/>
      <c r="BA127" s="101"/>
      <c r="BB127" s="101"/>
      <c r="BE127" s="101"/>
      <c r="BF127" s="101"/>
      <c r="BG127" s="101"/>
      <c r="BH127" s="101"/>
      <c r="BI127" s="101"/>
      <c r="BS127" s="105"/>
      <c r="BT127" s="31"/>
      <c r="BU127" s="105"/>
      <c r="BV127" s="105"/>
      <c r="BW127" s="101"/>
      <c r="BY127" s="105"/>
    </row>
    <row r="128" spans="1:77" s="29" customFormat="1" x14ac:dyDescent="0.25">
      <c r="A128" s="31"/>
      <c r="C128" s="31"/>
      <c r="D128" s="31"/>
      <c r="E128" s="31"/>
      <c r="T128" s="32"/>
      <c r="AN128" s="31"/>
      <c r="AO128" s="31"/>
      <c r="BA128" s="101"/>
      <c r="BB128" s="101"/>
      <c r="BE128" s="101"/>
      <c r="BF128" s="101"/>
      <c r="BG128" s="101"/>
      <c r="BH128" s="101"/>
      <c r="BI128" s="101"/>
      <c r="BS128" s="105"/>
      <c r="BT128" s="31"/>
      <c r="BU128" s="105"/>
      <c r="BV128" s="105"/>
      <c r="BW128" s="101"/>
      <c r="BY128" s="105"/>
    </row>
    <row r="129" spans="1:77" s="29" customFormat="1" x14ac:dyDescent="0.25">
      <c r="A129" s="31"/>
      <c r="C129" s="31"/>
      <c r="D129" s="31"/>
      <c r="E129" s="31"/>
      <c r="T129" s="32"/>
      <c r="AN129" s="31"/>
      <c r="AO129" s="31"/>
      <c r="BA129" s="101"/>
      <c r="BB129" s="101"/>
      <c r="BE129" s="101"/>
      <c r="BF129" s="101"/>
      <c r="BG129" s="101"/>
      <c r="BH129" s="101"/>
      <c r="BI129" s="101"/>
      <c r="BS129" s="105"/>
      <c r="BT129" s="31"/>
      <c r="BU129" s="105"/>
      <c r="BV129" s="105"/>
      <c r="BW129" s="101"/>
      <c r="BY129" s="105"/>
    </row>
    <row r="130" spans="1:77" s="29" customFormat="1" x14ac:dyDescent="0.25">
      <c r="A130" s="31"/>
      <c r="C130" s="31"/>
      <c r="D130" s="31"/>
      <c r="E130" s="31"/>
      <c r="T130" s="32"/>
      <c r="AN130" s="31"/>
      <c r="AO130" s="31"/>
      <c r="BA130" s="101"/>
      <c r="BB130" s="101"/>
      <c r="BE130" s="101"/>
      <c r="BF130" s="101"/>
      <c r="BG130" s="101"/>
      <c r="BH130" s="101"/>
      <c r="BI130" s="101"/>
      <c r="BS130" s="105"/>
      <c r="BT130" s="31"/>
      <c r="BU130" s="105"/>
      <c r="BV130" s="105"/>
      <c r="BW130" s="101"/>
      <c r="BY130" s="105"/>
    </row>
    <row r="131" spans="1:77" s="29" customFormat="1" x14ac:dyDescent="0.25">
      <c r="A131" s="31"/>
      <c r="C131" s="31"/>
      <c r="D131" s="31"/>
      <c r="E131" s="31"/>
      <c r="T131" s="32"/>
      <c r="AN131" s="31"/>
      <c r="AO131" s="31"/>
      <c r="BA131" s="101"/>
      <c r="BB131" s="101"/>
      <c r="BE131" s="101"/>
      <c r="BF131" s="101"/>
      <c r="BG131" s="101"/>
      <c r="BH131" s="101"/>
      <c r="BI131" s="101"/>
      <c r="BS131" s="105"/>
      <c r="BT131" s="31"/>
      <c r="BU131" s="105"/>
      <c r="BV131" s="105"/>
      <c r="BW131" s="101"/>
      <c r="BY131" s="105"/>
    </row>
    <row r="132" spans="1:77" s="29" customFormat="1" x14ac:dyDescent="0.25">
      <c r="A132" s="31"/>
      <c r="C132" s="31"/>
      <c r="D132" s="31"/>
      <c r="E132" s="31"/>
      <c r="T132" s="32"/>
      <c r="AN132" s="31"/>
      <c r="AO132" s="31"/>
      <c r="BA132" s="101"/>
      <c r="BB132" s="101"/>
      <c r="BE132" s="101"/>
      <c r="BF132" s="101"/>
      <c r="BG132" s="101"/>
      <c r="BH132" s="101"/>
      <c r="BI132" s="101"/>
      <c r="BS132" s="105"/>
      <c r="BT132" s="31"/>
      <c r="BU132" s="105"/>
      <c r="BV132" s="105"/>
      <c r="BW132" s="101"/>
      <c r="BY132" s="105"/>
    </row>
    <row r="133" spans="1:77" s="29" customFormat="1" x14ac:dyDescent="0.25">
      <c r="A133" s="31"/>
      <c r="C133" s="31"/>
      <c r="D133" s="31"/>
      <c r="E133" s="31"/>
      <c r="T133" s="32"/>
      <c r="AN133" s="31"/>
      <c r="AO133" s="31"/>
      <c r="BA133" s="101"/>
      <c r="BB133" s="101"/>
      <c r="BE133" s="101"/>
      <c r="BF133" s="101"/>
      <c r="BG133" s="101"/>
      <c r="BH133" s="101"/>
      <c r="BI133" s="101"/>
      <c r="BS133" s="105"/>
      <c r="BT133" s="31"/>
      <c r="BU133" s="105"/>
      <c r="BV133" s="105"/>
      <c r="BW133" s="101"/>
      <c r="BY133" s="105"/>
    </row>
    <row r="134" spans="1:77" s="29" customFormat="1" x14ac:dyDescent="0.25">
      <c r="A134" s="31"/>
      <c r="C134" s="31"/>
      <c r="D134" s="31"/>
      <c r="E134" s="31"/>
      <c r="T134" s="32"/>
      <c r="AN134" s="31"/>
      <c r="AO134" s="31"/>
      <c r="BA134" s="101"/>
      <c r="BB134" s="101"/>
      <c r="BE134" s="101"/>
      <c r="BF134" s="101"/>
      <c r="BG134" s="101"/>
      <c r="BH134" s="101"/>
      <c r="BI134" s="101"/>
      <c r="BS134" s="105"/>
      <c r="BT134" s="31"/>
      <c r="BU134" s="105"/>
      <c r="BV134" s="105"/>
      <c r="BW134" s="101"/>
      <c r="BY134" s="105"/>
    </row>
    <row r="135" spans="1:77" s="29" customFormat="1" x14ac:dyDescent="0.25">
      <c r="A135" s="31"/>
      <c r="C135" s="31"/>
      <c r="D135" s="31"/>
      <c r="E135" s="31"/>
      <c r="T135" s="32"/>
      <c r="AN135" s="31"/>
      <c r="AO135" s="31"/>
      <c r="BA135" s="101"/>
      <c r="BB135" s="101"/>
      <c r="BE135" s="101"/>
      <c r="BF135" s="101"/>
      <c r="BG135" s="101"/>
      <c r="BH135" s="101"/>
      <c r="BI135" s="101"/>
      <c r="BS135" s="105"/>
      <c r="BT135" s="31"/>
      <c r="BU135" s="105"/>
      <c r="BV135" s="105"/>
      <c r="BW135" s="101"/>
      <c r="BY135" s="105"/>
    </row>
    <row r="136" spans="1:77" s="29" customFormat="1" x14ac:dyDescent="0.25">
      <c r="A136" s="31"/>
      <c r="C136" s="31"/>
      <c r="D136" s="31"/>
      <c r="E136" s="31"/>
      <c r="T136" s="32"/>
      <c r="AN136" s="31"/>
      <c r="AO136" s="31"/>
      <c r="BA136" s="101"/>
      <c r="BB136" s="101"/>
      <c r="BE136" s="101"/>
      <c r="BF136" s="101"/>
      <c r="BG136" s="101"/>
      <c r="BH136" s="101"/>
      <c r="BI136" s="101"/>
      <c r="BS136" s="105"/>
      <c r="BT136" s="31"/>
      <c r="BU136" s="105"/>
      <c r="BV136" s="105"/>
      <c r="BW136" s="101"/>
      <c r="BY136" s="105"/>
    </row>
    <row r="137" spans="1:77" s="29" customFormat="1" x14ac:dyDescent="0.25">
      <c r="A137" s="31"/>
      <c r="C137" s="31"/>
      <c r="D137" s="31"/>
      <c r="E137" s="31"/>
      <c r="T137" s="32"/>
      <c r="AN137" s="31"/>
      <c r="AO137" s="31"/>
      <c r="BA137" s="101"/>
      <c r="BB137" s="101"/>
      <c r="BE137" s="101"/>
      <c r="BF137" s="101"/>
      <c r="BG137" s="101"/>
      <c r="BH137" s="101"/>
      <c r="BI137" s="101"/>
      <c r="BS137" s="105"/>
      <c r="BT137" s="31"/>
      <c r="BU137" s="105"/>
      <c r="BV137" s="105"/>
      <c r="BW137" s="101"/>
      <c r="BY137" s="105"/>
    </row>
    <row r="138" spans="1:77" s="29" customFormat="1" x14ac:dyDescent="0.25">
      <c r="A138" s="31"/>
      <c r="C138" s="31"/>
      <c r="D138" s="31"/>
      <c r="E138" s="31"/>
      <c r="T138" s="32"/>
      <c r="AN138" s="31"/>
      <c r="AO138" s="31"/>
      <c r="BA138" s="101"/>
      <c r="BB138" s="101"/>
      <c r="BE138" s="101"/>
      <c r="BF138" s="101"/>
      <c r="BG138" s="101"/>
      <c r="BH138" s="101"/>
      <c r="BI138" s="101"/>
      <c r="BS138" s="105"/>
      <c r="BT138" s="31"/>
      <c r="BU138" s="105"/>
      <c r="BV138" s="105"/>
      <c r="BW138" s="101"/>
      <c r="BY138" s="105"/>
    </row>
    <row r="139" spans="1:77" s="29" customFormat="1" x14ac:dyDescent="0.25">
      <c r="A139" s="31"/>
      <c r="C139" s="31"/>
      <c r="D139" s="31"/>
      <c r="E139" s="31"/>
      <c r="T139" s="32"/>
      <c r="AN139" s="31"/>
      <c r="AO139" s="31"/>
      <c r="BA139" s="101"/>
      <c r="BB139" s="101"/>
      <c r="BE139" s="101"/>
      <c r="BF139" s="101"/>
      <c r="BG139" s="101"/>
      <c r="BH139" s="101"/>
      <c r="BI139" s="101"/>
      <c r="BS139" s="105"/>
      <c r="BT139" s="31"/>
      <c r="BU139" s="105"/>
      <c r="BV139" s="105"/>
      <c r="BW139" s="101"/>
      <c r="BY139" s="105"/>
    </row>
    <row r="140" spans="1:77" s="29" customFormat="1" x14ac:dyDescent="0.25">
      <c r="A140" s="31"/>
      <c r="C140" s="31"/>
      <c r="D140" s="31"/>
      <c r="E140" s="31"/>
      <c r="T140" s="32"/>
      <c r="AN140" s="31"/>
      <c r="AO140" s="31"/>
      <c r="BA140" s="101"/>
      <c r="BB140" s="101"/>
      <c r="BE140" s="101"/>
      <c r="BF140" s="101"/>
      <c r="BG140" s="101"/>
      <c r="BH140" s="101"/>
      <c r="BI140" s="101"/>
      <c r="BS140" s="105"/>
      <c r="BT140" s="31"/>
      <c r="BU140" s="105"/>
      <c r="BV140" s="105"/>
      <c r="BW140" s="101"/>
      <c r="BY140" s="105"/>
    </row>
    <row r="141" spans="1:77" s="29" customFormat="1" x14ac:dyDescent="0.25">
      <c r="A141" s="31"/>
      <c r="C141" s="31"/>
      <c r="D141" s="31"/>
      <c r="E141" s="31"/>
      <c r="T141" s="32"/>
      <c r="AN141" s="31"/>
      <c r="AO141" s="31"/>
      <c r="BA141" s="101"/>
      <c r="BB141" s="101"/>
      <c r="BE141" s="101"/>
      <c r="BF141" s="101"/>
      <c r="BG141" s="101"/>
      <c r="BH141" s="101"/>
      <c r="BI141" s="101"/>
      <c r="BS141" s="105"/>
      <c r="BT141" s="31"/>
      <c r="BU141" s="105"/>
      <c r="BV141" s="105"/>
      <c r="BW141" s="101"/>
      <c r="BY141" s="105"/>
    </row>
    <row r="142" spans="1:77" s="29" customFormat="1" x14ac:dyDescent="0.25">
      <c r="A142" s="31"/>
      <c r="C142" s="31"/>
      <c r="D142" s="31"/>
      <c r="E142" s="31"/>
      <c r="T142" s="32"/>
      <c r="AN142" s="31"/>
      <c r="AO142" s="31"/>
      <c r="BA142" s="101"/>
      <c r="BB142" s="101"/>
      <c r="BE142" s="101"/>
      <c r="BF142" s="101"/>
      <c r="BG142" s="101"/>
      <c r="BH142" s="101"/>
      <c r="BI142" s="101"/>
      <c r="BS142" s="105"/>
      <c r="BT142" s="31"/>
      <c r="BU142" s="105"/>
      <c r="BV142" s="105"/>
      <c r="BW142" s="101"/>
      <c r="BY142" s="105"/>
    </row>
    <row r="143" spans="1:77" s="29" customFormat="1" x14ac:dyDescent="0.25">
      <c r="A143" s="31"/>
      <c r="C143" s="31"/>
      <c r="D143" s="31"/>
      <c r="E143" s="31"/>
      <c r="T143" s="32"/>
      <c r="AN143" s="31"/>
      <c r="AO143" s="31"/>
      <c r="BA143" s="101"/>
      <c r="BB143" s="101"/>
      <c r="BE143" s="101"/>
      <c r="BF143" s="101"/>
      <c r="BG143" s="101"/>
      <c r="BH143" s="101"/>
      <c r="BI143" s="101"/>
      <c r="BS143" s="105"/>
      <c r="BT143" s="31"/>
      <c r="BU143" s="105"/>
      <c r="BV143" s="105"/>
      <c r="BW143" s="101"/>
      <c r="BY143" s="105"/>
    </row>
    <row r="144" spans="1:77" s="29" customFormat="1" x14ac:dyDescent="0.25">
      <c r="A144" s="31"/>
      <c r="C144" s="31"/>
      <c r="D144" s="31"/>
      <c r="E144" s="31"/>
      <c r="T144" s="32"/>
      <c r="AN144" s="31"/>
      <c r="AO144" s="31"/>
      <c r="BA144" s="101"/>
      <c r="BB144" s="101"/>
      <c r="BE144" s="101"/>
      <c r="BF144" s="101"/>
      <c r="BG144" s="101"/>
      <c r="BH144" s="101"/>
      <c r="BI144" s="101"/>
      <c r="BS144" s="105"/>
      <c r="BT144" s="31"/>
      <c r="BU144" s="105"/>
      <c r="BV144" s="105"/>
      <c r="BW144" s="101"/>
      <c r="BY144" s="105"/>
    </row>
    <row r="145" spans="1:77" s="29" customFormat="1" x14ac:dyDescent="0.25">
      <c r="A145" s="31"/>
      <c r="C145" s="31"/>
      <c r="D145" s="31"/>
      <c r="E145" s="31"/>
      <c r="T145" s="32"/>
      <c r="AN145" s="31"/>
      <c r="AO145" s="31"/>
      <c r="BA145" s="101"/>
      <c r="BB145" s="101"/>
      <c r="BE145" s="101"/>
      <c r="BF145" s="101"/>
      <c r="BG145" s="101"/>
      <c r="BH145" s="101"/>
      <c r="BI145" s="101"/>
      <c r="BS145" s="105"/>
      <c r="BT145" s="31"/>
      <c r="BU145" s="105"/>
      <c r="BV145" s="105"/>
      <c r="BW145" s="101"/>
      <c r="BY145" s="105"/>
    </row>
    <row r="146" spans="1:77" s="29" customFormat="1" x14ac:dyDescent="0.25">
      <c r="A146" s="31"/>
      <c r="C146" s="31"/>
      <c r="D146" s="31"/>
      <c r="E146" s="31"/>
      <c r="T146" s="32"/>
      <c r="AN146" s="31"/>
      <c r="AO146" s="31"/>
      <c r="BA146" s="101"/>
      <c r="BB146" s="101"/>
      <c r="BE146" s="101"/>
      <c r="BF146" s="101"/>
      <c r="BG146" s="101"/>
      <c r="BH146" s="101"/>
      <c r="BI146" s="101"/>
      <c r="BS146" s="105"/>
      <c r="BT146" s="31"/>
      <c r="BU146" s="105"/>
      <c r="BV146" s="105"/>
      <c r="BW146" s="101"/>
      <c r="BY146" s="105"/>
    </row>
    <row r="147" spans="1:77" s="29" customFormat="1" x14ac:dyDescent="0.25">
      <c r="A147" s="31"/>
      <c r="C147" s="31"/>
      <c r="D147" s="31"/>
      <c r="E147" s="31"/>
      <c r="T147" s="32"/>
      <c r="AN147" s="31"/>
      <c r="AO147" s="31"/>
      <c r="BA147" s="101"/>
      <c r="BB147" s="101"/>
      <c r="BE147" s="101"/>
      <c r="BF147" s="101"/>
      <c r="BG147" s="101"/>
      <c r="BH147" s="101"/>
      <c r="BI147" s="101"/>
      <c r="BS147" s="105"/>
      <c r="BT147" s="31"/>
      <c r="BU147" s="105"/>
      <c r="BV147" s="105"/>
      <c r="BW147" s="101"/>
      <c r="BY147" s="105"/>
    </row>
    <row r="148" spans="1:77" s="29" customFormat="1" x14ac:dyDescent="0.25">
      <c r="A148" s="31"/>
      <c r="C148" s="31"/>
      <c r="D148" s="31"/>
      <c r="E148" s="31"/>
      <c r="T148" s="32"/>
      <c r="AN148" s="31"/>
      <c r="AO148" s="31"/>
      <c r="BA148" s="101"/>
      <c r="BB148" s="101"/>
      <c r="BE148" s="101"/>
      <c r="BF148" s="101"/>
      <c r="BG148" s="101"/>
      <c r="BH148" s="101"/>
      <c r="BI148" s="101"/>
      <c r="BS148" s="105"/>
      <c r="BT148" s="31"/>
      <c r="BU148" s="105"/>
      <c r="BV148" s="105"/>
      <c r="BW148" s="101"/>
      <c r="BY148" s="105"/>
    </row>
    <row r="149" spans="1:77" s="29" customFormat="1" x14ac:dyDescent="0.25">
      <c r="A149" s="31"/>
      <c r="C149" s="31"/>
      <c r="D149" s="31"/>
      <c r="E149" s="31"/>
      <c r="T149" s="32"/>
      <c r="AN149" s="31"/>
      <c r="AO149" s="31"/>
      <c r="BA149" s="101"/>
      <c r="BB149" s="101"/>
      <c r="BE149" s="101"/>
      <c r="BF149" s="101"/>
      <c r="BG149" s="101"/>
      <c r="BH149" s="101"/>
      <c r="BI149" s="101"/>
      <c r="BS149" s="105"/>
      <c r="BT149" s="31"/>
      <c r="BU149" s="105"/>
      <c r="BV149" s="105"/>
      <c r="BW149" s="101"/>
      <c r="BY149" s="105"/>
    </row>
    <row r="150" spans="1:77" s="29" customFormat="1" x14ac:dyDescent="0.25">
      <c r="A150" s="31"/>
      <c r="C150" s="31"/>
      <c r="D150" s="31"/>
      <c r="E150" s="31"/>
      <c r="T150" s="32"/>
      <c r="AN150" s="31"/>
      <c r="AO150" s="31"/>
      <c r="BA150" s="101"/>
      <c r="BB150" s="101"/>
      <c r="BE150" s="101"/>
      <c r="BF150" s="101"/>
      <c r="BG150" s="101"/>
      <c r="BH150" s="101"/>
      <c r="BI150" s="101"/>
      <c r="BS150" s="105"/>
      <c r="BT150" s="31"/>
      <c r="BU150" s="105"/>
      <c r="BV150" s="105"/>
      <c r="BW150" s="101"/>
      <c r="BY150" s="105"/>
    </row>
    <row r="151" spans="1:77" s="29" customFormat="1" x14ac:dyDescent="0.25">
      <c r="A151" s="31"/>
      <c r="C151" s="31"/>
      <c r="D151" s="31"/>
      <c r="E151" s="31"/>
      <c r="T151" s="32"/>
      <c r="AN151" s="31"/>
      <c r="AO151" s="31"/>
      <c r="BA151" s="101"/>
      <c r="BB151" s="101"/>
      <c r="BE151" s="101"/>
      <c r="BF151" s="101"/>
      <c r="BG151" s="101"/>
      <c r="BH151" s="101"/>
      <c r="BI151" s="101"/>
      <c r="BS151" s="105"/>
      <c r="BT151" s="31"/>
      <c r="BU151" s="105"/>
      <c r="BV151" s="105"/>
      <c r="BW151" s="101"/>
      <c r="BY151" s="105"/>
    </row>
    <row r="152" spans="1:77" s="29" customFormat="1" x14ac:dyDescent="0.25">
      <c r="A152" s="31"/>
      <c r="C152" s="31"/>
      <c r="D152" s="31"/>
      <c r="E152" s="31"/>
      <c r="T152" s="32"/>
      <c r="AN152" s="31"/>
      <c r="AO152" s="31"/>
      <c r="BA152" s="101"/>
      <c r="BB152" s="101"/>
      <c r="BE152" s="101"/>
      <c r="BF152" s="101"/>
      <c r="BG152" s="101"/>
      <c r="BH152" s="101"/>
      <c r="BI152" s="101"/>
      <c r="BS152" s="105"/>
      <c r="BT152" s="31"/>
      <c r="BU152" s="105"/>
      <c r="BV152" s="105"/>
      <c r="BW152" s="101"/>
      <c r="BY152" s="105"/>
    </row>
    <row r="153" spans="1:77" s="29" customFormat="1" x14ac:dyDescent="0.25">
      <c r="A153" s="31"/>
      <c r="C153" s="31"/>
      <c r="D153" s="31"/>
      <c r="E153" s="31"/>
      <c r="T153" s="32"/>
      <c r="AN153" s="31"/>
      <c r="AO153" s="31"/>
      <c r="BA153" s="101"/>
      <c r="BB153" s="101"/>
      <c r="BE153" s="101"/>
      <c r="BF153" s="101"/>
      <c r="BG153" s="101"/>
      <c r="BH153" s="101"/>
      <c r="BI153" s="101"/>
      <c r="BS153" s="105"/>
      <c r="BT153" s="31"/>
      <c r="BU153" s="105"/>
      <c r="BV153" s="105"/>
      <c r="BW153" s="101"/>
      <c r="BY153" s="105"/>
    </row>
    <row r="154" spans="1:77" s="29" customFormat="1" x14ac:dyDescent="0.25">
      <c r="A154" s="31"/>
      <c r="C154" s="31"/>
      <c r="D154" s="31"/>
      <c r="E154" s="31"/>
      <c r="T154" s="32"/>
      <c r="AN154" s="31"/>
      <c r="AO154" s="31"/>
      <c r="BA154" s="101"/>
      <c r="BB154" s="101"/>
      <c r="BE154" s="101"/>
      <c r="BF154" s="101"/>
      <c r="BG154" s="101"/>
      <c r="BH154" s="101"/>
      <c r="BI154" s="101"/>
      <c r="BS154" s="105"/>
      <c r="BT154" s="31"/>
      <c r="BU154" s="105"/>
      <c r="BV154" s="105"/>
      <c r="BW154" s="101"/>
      <c r="BY154" s="105"/>
    </row>
    <row r="155" spans="1:77" s="29" customFormat="1" x14ac:dyDescent="0.25">
      <c r="A155" s="31"/>
      <c r="C155" s="31"/>
      <c r="D155" s="31"/>
      <c r="E155" s="31"/>
      <c r="T155" s="32"/>
      <c r="AN155" s="31"/>
      <c r="AO155" s="31"/>
      <c r="BA155" s="101"/>
      <c r="BB155" s="101"/>
      <c r="BE155" s="101"/>
      <c r="BF155" s="101"/>
      <c r="BG155" s="101"/>
      <c r="BH155" s="101"/>
      <c r="BI155" s="101"/>
      <c r="BS155" s="105"/>
      <c r="BT155" s="31"/>
      <c r="BU155" s="105"/>
      <c r="BV155" s="105"/>
      <c r="BW155" s="101"/>
      <c r="BY155" s="105"/>
    </row>
    <row r="156" spans="1:77" s="29" customFormat="1" x14ac:dyDescent="0.25">
      <c r="A156" s="31"/>
      <c r="C156" s="31"/>
      <c r="D156" s="31"/>
      <c r="E156" s="31"/>
      <c r="T156" s="32"/>
      <c r="AN156" s="31"/>
      <c r="AO156" s="31"/>
      <c r="BA156" s="101"/>
      <c r="BB156" s="101"/>
      <c r="BE156" s="101"/>
      <c r="BF156" s="101"/>
      <c r="BG156" s="101"/>
      <c r="BH156" s="101"/>
      <c r="BI156" s="101"/>
      <c r="BS156" s="105"/>
      <c r="BT156" s="31"/>
      <c r="BU156" s="105"/>
      <c r="BV156" s="105"/>
      <c r="BW156" s="101"/>
      <c r="BY156" s="105"/>
    </row>
    <row r="157" spans="1:77" s="29" customFormat="1" x14ac:dyDescent="0.25">
      <c r="A157" s="31"/>
      <c r="C157" s="31"/>
      <c r="D157" s="31"/>
      <c r="E157" s="31"/>
      <c r="T157" s="32"/>
      <c r="AN157" s="31"/>
      <c r="AO157" s="31"/>
      <c r="BA157" s="101"/>
      <c r="BB157" s="101"/>
      <c r="BE157" s="101"/>
      <c r="BF157" s="101"/>
      <c r="BG157" s="101"/>
      <c r="BH157" s="101"/>
      <c r="BI157" s="101"/>
      <c r="BS157" s="105"/>
      <c r="BT157" s="31"/>
      <c r="BU157" s="105"/>
      <c r="BV157" s="105"/>
      <c r="BW157" s="101"/>
      <c r="BY157" s="105"/>
    </row>
    <row r="158" spans="1:77" s="29" customFormat="1" x14ac:dyDescent="0.25">
      <c r="A158" s="31"/>
      <c r="C158" s="31"/>
      <c r="D158" s="31"/>
      <c r="E158" s="31"/>
      <c r="T158" s="32"/>
      <c r="AN158" s="31"/>
      <c r="AO158" s="31"/>
      <c r="BA158" s="101"/>
      <c r="BB158" s="101"/>
      <c r="BE158" s="101"/>
      <c r="BF158" s="101"/>
      <c r="BG158" s="101"/>
      <c r="BH158" s="101"/>
      <c r="BI158" s="101"/>
      <c r="BS158" s="105"/>
      <c r="BT158" s="31"/>
      <c r="BU158" s="105"/>
      <c r="BV158" s="105"/>
      <c r="BW158" s="101"/>
      <c r="BY158" s="105"/>
    </row>
    <row r="159" spans="1:77" s="29" customFormat="1" x14ac:dyDescent="0.25">
      <c r="A159" s="31"/>
      <c r="C159" s="31"/>
      <c r="D159" s="31"/>
      <c r="E159" s="31"/>
      <c r="T159" s="32"/>
      <c r="AN159" s="31"/>
      <c r="AO159" s="31"/>
      <c r="BA159" s="101"/>
      <c r="BB159" s="101"/>
      <c r="BE159" s="101"/>
      <c r="BF159" s="101"/>
      <c r="BG159" s="101"/>
      <c r="BH159" s="101"/>
      <c r="BI159" s="101"/>
      <c r="BS159" s="105"/>
      <c r="BT159" s="31"/>
      <c r="BU159" s="105"/>
      <c r="BV159" s="105"/>
      <c r="BW159" s="101"/>
      <c r="BY159" s="105"/>
    </row>
    <row r="160" spans="1:77" s="29" customFormat="1" x14ac:dyDescent="0.25">
      <c r="A160" s="31"/>
      <c r="C160" s="31"/>
      <c r="D160" s="31"/>
      <c r="E160" s="31"/>
      <c r="T160" s="32"/>
      <c r="AN160" s="31"/>
      <c r="AO160" s="31"/>
      <c r="BA160" s="101"/>
      <c r="BB160" s="101"/>
      <c r="BE160" s="101"/>
      <c r="BF160" s="101"/>
      <c r="BG160" s="101"/>
      <c r="BH160" s="101"/>
      <c r="BI160" s="101"/>
      <c r="BS160" s="105"/>
      <c r="BT160" s="31"/>
      <c r="BU160" s="105"/>
      <c r="BV160" s="105"/>
      <c r="BW160" s="101"/>
      <c r="BY160" s="105"/>
    </row>
    <row r="161" spans="1:77" s="29" customFormat="1" x14ac:dyDescent="0.25">
      <c r="A161" s="31"/>
      <c r="C161" s="31"/>
      <c r="D161" s="31"/>
      <c r="E161" s="31"/>
      <c r="T161" s="32"/>
      <c r="AN161" s="31"/>
      <c r="AO161" s="31"/>
      <c r="BA161" s="101"/>
      <c r="BB161" s="101"/>
      <c r="BE161" s="101"/>
      <c r="BF161" s="101"/>
      <c r="BG161" s="101"/>
      <c r="BH161" s="101"/>
      <c r="BI161" s="101"/>
      <c r="BS161" s="105"/>
      <c r="BT161" s="31"/>
      <c r="BU161" s="105"/>
      <c r="BV161" s="105"/>
      <c r="BW161" s="101"/>
      <c r="BY161" s="105"/>
    </row>
    <row r="162" spans="1:77" s="29" customFormat="1" x14ac:dyDescent="0.25">
      <c r="A162" s="31"/>
      <c r="C162" s="31"/>
      <c r="D162" s="31"/>
      <c r="E162" s="31"/>
      <c r="T162" s="32"/>
      <c r="AN162" s="31"/>
      <c r="AO162" s="31"/>
      <c r="BA162" s="101"/>
      <c r="BB162" s="101"/>
      <c r="BE162" s="101"/>
      <c r="BF162" s="101"/>
      <c r="BG162" s="101"/>
      <c r="BH162" s="101"/>
      <c r="BI162" s="101"/>
      <c r="BS162" s="105"/>
      <c r="BT162" s="31"/>
      <c r="BU162" s="105"/>
      <c r="BV162" s="105"/>
      <c r="BW162" s="101"/>
      <c r="BY162" s="105"/>
    </row>
    <row r="163" spans="1:77" s="29" customFormat="1" x14ac:dyDescent="0.25">
      <c r="A163" s="31"/>
      <c r="C163" s="31"/>
      <c r="D163" s="31"/>
      <c r="E163" s="31"/>
      <c r="T163" s="32"/>
      <c r="AN163" s="31"/>
      <c r="AO163" s="31"/>
      <c r="BA163" s="101"/>
      <c r="BB163" s="101"/>
      <c r="BE163" s="101"/>
      <c r="BF163" s="101"/>
      <c r="BG163" s="101"/>
      <c r="BH163" s="101"/>
      <c r="BI163" s="101"/>
      <c r="BS163" s="105"/>
      <c r="BT163" s="31"/>
      <c r="BU163" s="105"/>
      <c r="BV163" s="105"/>
      <c r="BW163" s="101"/>
      <c r="BY163" s="105"/>
    </row>
    <row r="164" spans="1:77" s="29" customFormat="1" x14ac:dyDescent="0.25">
      <c r="A164" s="31"/>
      <c r="C164" s="31"/>
      <c r="D164" s="31"/>
      <c r="E164" s="31"/>
      <c r="T164" s="32"/>
      <c r="AN164" s="31"/>
      <c r="AO164" s="31"/>
      <c r="BA164" s="101"/>
      <c r="BB164" s="101"/>
      <c r="BE164" s="101"/>
      <c r="BF164" s="101"/>
      <c r="BG164" s="101"/>
      <c r="BH164" s="101"/>
      <c r="BI164" s="101"/>
      <c r="BS164" s="105"/>
      <c r="BT164" s="31"/>
      <c r="BU164" s="105"/>
      <c r="BV164" s="105"/>
      <c r="BW164" s="101"/>
      <c r="BY164" s="105"/>
    </row>
    <row r="165" spans="1:77" s="29" customFormat="1" x14ac:dyDescent="0.25">
      <c r="A165" s="31"/>
      <c r="C165" s="31"/>
      <c r="D165" s="31"/>
      <c r="E165" s="31"/>
      <c r="T165" s="32"/>
      <c r="AN165" s="31"/>
      <c r="AO165" s="31"/>
      <c r="BA165" s="101"/>
      <c r="BB165" s="101"/>
      <c r="BE165" s="101"/>
      <c r="BF165" s="101"/>
      <c r="BG165" s="101"/>
      <c r="BH165" s="101"/>
      <c r="BI165" s="101"/>
      <c r="BS165" s="105"/>
      <c r="BT165" s="31"/>
      <c r="BU165" s="105"/>
      <c r="BV165" s="105"/>
      <c r="BW165" s="101"/>
      <c r="BY165" s="105"/>
    </row>
    <row r="166" spans="1:77" s="29" customFormat="1" x14ac:dyDescent="0.25">
      <c r="A166" s="31"/>
      <c r="C166" s="31"/>
      <c r="D166" s="31"/>
      <c r="E166" s="31"/>
      <c r="T166" s="32"/>
      <c r="AN166" s="31"/>
      <c r="AO166" s="31"/>
      <c r="BA166" s="101"/>
      <c r="BB166" s="101"/>
      <c r="BE166" s="101"/>
      <c r="BF166" s="101"/>
      <c r="BG166" s="101"/>
      <c r="BH166" s="101"/>
      <c r="BI166" s="101"/>
      <c r="BS166" s="105"/>
      <c r="BT166" s="31"/>
      <c r="BU166" s="105"/>
      <c r="BV166" s="105"/>
      <c r="BW166" s="101"/>
      <c r="BY166" s="105"/>
    </row>
    <row r="167" spans="1:77" s="29" customFormat="1" x14ac:dyDescent="0.25">
      <c r="A167" s="31"/>
      <c r="C167" s="31"/>
      <c r="D167" s="31"/>
      <c r="E167" s="31"/>
      <c r="T167" s="32"/>
      <c r="AN167" s="31"/>
      <c r="AO167" s="31"/>
      <c r="BA167" s="101"/>
      <c r="BB167" s="101"/>
      <c r="BE167" s="101"/>
      <c r="BF167" s="101"/>
      <c r="BG167" s="101"/>
      <c r="BH167" s="101"/>
      <c r="BI167" s="101"/>
      <c r="BS167" s="105"/>
      <c r="BT167" s="31"/>
      <c r="BU167" s="105"/>
      <c r="BV167" s="105"/>
      <c r="BW167" s="101"/>
      <c r="BY167" s="105"/>
    </row>
    <row r="168" spans="1:77" s="29" customFormat="1" x14ac:dyDescent="0.25">
      <c r="A168" s="31"/>
      <c r="C168" s="31"/>
      <c r="D168" s="31"/>
      <c r="E168" s="31"/>
      <c r="T168" s="32"/>
      <c r="AN168" s="31"/>
      <c r="AO168" s="31"/>
      <c r="BA168" s="101"/>
      <c r="BB168" s="101"/>
      <c r="BE168" s="101"/>
      <c r="BF168" s="101"/>
      <c r="BG168" s="101"/>
      <c r="BH168" s="101"/>
      <c r="BI168" s="101"/>
      <c r="BS168" s="105"/>
      <c r="BT168" s="31"/>
      <c r="BU168" s="105"/>
      <c r="BV168" s="105"/>
      <c r="BW168" s="101"/>
      <c r="BY168" s="105"/>
    </row>
    <row r="169" spans="1:77" s="29" customFormat="1" x14ac:dyDescent="0.25">
      <c r="A169" s="31"/>
      <c r="C169" s="31"/>
      <c r="D169" s="31"/>
      <c r="E169" s="31"/>
      <c r="T169" s="32"/>
      <c r="AN169" s="31"/>
      <c r="AO169" s="31"/>
      <c r="BA169" s="101"/>
      <c r="BB169" s="101"/>
      <c r="BE169" s="101"/>
      <c r="BF169" s="101"/>
      <c r="BG169" s="101"/>
      <c r="BH169" s="101"/>
      <c r="BI169" s="101"/>
      <c r="BS169" s="105"/>
      <c r="BT169" s="31"/>
      <c r="BU169" s="105"/>
      <c r="BV169" s="105"/>
      <c r="BW169" s="101"/>
      <c r="BY169" s="105"/>
    </row>
    <row r="170" spans="1:77" s="29" customFormat="1" x14ac:dyDescent="0.25">
      <c r="A170" s="31"/>
      <c r="C170" s="31"/>
      <c r="D170" s="31"/>
      <c r="E170" s="31"/>
      <c r="T170" s="32"/>
      <c r="AN170" s="31"/>
      <c r="AO170" s="31"/>
      <c r="BA170" s="101"/>
      <c r="BB170" s="101"/>
      <c r="BE170" s="101"/>
      <c r="BF170" s="101"/>
      <c r="BG170" s="101"/>
      <c r="BH170" s="101"/>
      <c r="BI170" s="101"/>
      <c r="BS170" s="105"/>
      <c r="BT170" s="31"/>
      <c r="BU170" s="105"/>
      <c r="BV170" s="105"/>
      <c r="BW170" s="101"/>
      <c r="BY170" s="105"/>
    </row>
    <row r="171" spans="1:77" s="29" customFormat="1" x14ac:dyDescent="0.25">
      <c r="A171" s="31"/>
      <c r="C171" s="31"/>
      <c r="D171" s="31"/>
      <c r="E171" s="31"/>
      <c r="T171" s="32"/>
      <c r="AN171" s="31"/>
      <c r="AO171" s="31"/>
      <c r="BA171" s="101"/>
      <c r="BB171" s="101"/>
      <c r="BE171" s="101"/>
      <c r="BF171" s="101"/>
      <c r="BG171" s="101"/>
      <c r="BH171" s="101"/>
      <c r="BI171" s="101"/>
      <c r="BS171" s="105"/>
      <c r="BT171" s="31"/>
      <c r="BU171" s="105"/>
      <c r="BV171" s="105"/>
      <c r="BW171" s="101"/>
      <c r="BY171" s="105"/>
    </row>
    <row r="172" spans="1:77" s="29" customFormat="1" x14ac:dyDescent="0.25">
      <c r="A172" s="31"/>
      <c r="C172" s="31"/>
      <c r="D172" s="31"/>
      <c r="E172" s="31"/>
      <c r="T172" s="32"/>
      <c r="AN172" s="31"/>
      <c r="AO172" s="31"/>
      <c r="BA172" s="101"/>
      <c r="BB172" s="101"/>
      <c r="BE172" s="101"/>
      <c r="BF172" s="101"/>
      <c r="BG172" s="101"/>
      <c r="BH172" s="101"/>
      <c r="BI172" s="101"/>
      <c r="BS172" s="105"/>
      <c r="BT172" s="31"/>
      <c r="BU172" s="105"/>
      <c r="BV172" s="105"/>
      <c r="BW172" s="101"/>
      <c r="BY172" s="105"/>
    </row>
    <row r="173" spans="1:77" s="29" customFormat="1" x14ac:dyDescent="0.25">
      <c r="A173" s="31"/>
      <c r="C173" s="31"/>
      <c r="D173" s="31"/>
      <c r="E173" s="31"/>
      <c r="T173" s="32"/>
      <c r="AN173" s="31"/>
      <c r="AO173" s="31"/>
      <c r="BA173" s="101"/>
      <c r="BB173" s="101"/>
      <c r="BE173" s="101"/>
      <c r="BF173" s="101"/>
      <c r="BG173" s="101"/>
      <c r="BH173" s="101"/>
      <c r="BI173" s="101"/>
      <c r="BS173" s="105"/>
      <c r="BT173" s="31"/>
      <c r="BU173" s="105"/>
      <c r="BV173" s="105"/>
      <c r="BW173" s="101"/>
      <c r="BY173" s="105"/>
    </row>
    <row r="174" spans="1:77" s="29" customFormat="1" x14ac:dyDescent="0.25">
      <c r="A174" s="31"/>
      <c r="C174" s="31"/>
      <c r="D174" s="31"/>
      <c r="E174" s="31"/>
      <c r="T174" s="32"/>
      <c r="AN174" s="31"/>
      <c r="AO174" s="31"/>
      <c r="BA174" s="101"/>
      <c r="BB174" s="101"/>
      <c r="BE174" s="101"/>
      <c r="BF174" s="101"/>
      <c r="BG174" s="101"/>
      <c r="BH174" s="101"/>
      <c r="BI174" s="101"/>
      <c r="BS174" s="105"/>
      <c r="BT174" s="31"/>
      <c r="BU174" s="105"/>
      <c r="BV174" s="105"/>
      <c r="BW174" s="101"/>
      <c r="BY174" s="105"/>
    </row>
    <row r="175" spans="1:77" s="29" customFormat="1" x14ac:dyDescent="0.25">
      <c r="A175" s="31"/>
      <c r="C175" s="31"/>
      <c r="D175" s="31"/>
      <c r="E175" s="31"/>
      <c r="T175" s="32"/>
      <c r="AN175" s="31"/>
      <c r="AO175" s="31"/>
      <c r="BA175" s="101"/>
      <c r="BB175" s="101"/>
      <c r="BE175" s="101"/>
      <c r="BF175" s="101"/>
      <c r="BG175" s="101"/>
      <c r="BH175" s="101"/>
      <c r="BI175" s="101"/>
      <c r="BS175" s="105"/>
      <c r="BT175" s="31"/>
      <c r="BU175" s="105"/>
      <c r="BV175" s="105"/>
      <c r="BW175" s="101"/>
      <c r="BY175" s="105"/>
    </row>
    <row r="176" spans="1:77" s="29" customFormat="1" x14ac:dyDescent="0.25">
      <c r="A176" s="31"/>
      <c r="C176" s="31"/>
      <c r="D176" s="31"/>
      <c r="E176" s="31"/>
      <c r="T176" s="32"/>
      <c r="AN176" s="31"/>
      <c r="AO176" s="31"/>
      <c r="BA176" s="101"/>
      <c r="BB176" s="101"/>
      <c r="BE176" s="101"/>
      <c r="BF176" s="101"/>
      <c r="BG176" s="101"/>
      <c r="BH176" s="101"/>
      <c r="BI176" s="101"/>
      <c r="BS176" s="105"/>
      <c r="BT176" s="31"/>
      <c r="BU176" s="105"/>
      <c r="BV176" s="105"/>
      <c r="BW176" s="101"/>
      <c r="BY176" s="105"/>
    </row>
    <row r="177" spans="1:77" s="29" customFormat="1" x14ac:dyDescent="0.25">
      <c r="A177" s="31"/>
      <c r="C177" s="31"/>
      <c r="D177" s="31"/>
      <c r="E177" s="31"/>
      <c r="T177" s="32"/>
      <c r="AN177" s="31"/>
      <c r="AO177" s="31"/>
      <c r="BA177" s="101"/>
      <c r="BB177" s="101"/>
      <c r="BE177" s="101"/>
      <c r="BF177" s="101"/>
      <c r="BG177" s="101"/>
      <c r="BH177" s="101"/>
      <c r="BI177" s="101"/>
      <c r="BS177" s="105"/>
      <c r="BT177" s="31"/>
      <c r="BU177" s="105"/>
      <c r="BV177" s="105"/>
      <c r="BW177" s="101"/>
      <c r="BY177" s="105"/>
    </row>
    <row r="178" spans="1:77" s="29" customFormat="1" x14ac:dyDescent="0.25">
      <c r="A178" s="31"/>
      <c r="C178" s="31"/>
      <c r="D178" s="31"/>
      <c r="E178" s="31"/>
      <c r="T178" s="32"/>
      <c r="AN178" s="31"/>
      <c r="AO178" s="31"/>
      <c r="BA178" s="101"/>
      <c r="BB178" s="101"/>
      <c r="BE178" s="101"/>
      <c r="BF178" s="101"/>
      <c r="BG178" s="101"/>
      <c r="BH178" s="101"/>
      <c r="BI178" s="101"/>
      <c r="BS178" s="105"/>
      <c r="BT178" s="31"/>
      <c r="BU178" s="105"/>
      <c r="BV178" s="105"/>
      <c r="BW178" s="101"/>
      <c r="BY178" s="105"/>
    </row>
    <row r="179" spans="1:77" s="29" customFormat="1" x14ac:dyDescent="0.25">
      <c r="A179" s="31"/>
      <c r="C179" s="31"/>
      <c r="D179" s="31"/>
      <c r="E179" s="31"/>
      <c r="T179" s="32"/>
      <c r="AN179" s="31"/>
      <c r="AO179" s="31"/>
      <c r="BA179" s="101"/>
      <c r="BB179" s="101"/>
      <c r="BE179" s="101"/>
      <c r="BF179" s="101"/>
      <c r="BG179" s="101"/>
      <c r="BH179" s="101"/>
      <c r="BI179" s="101"/>
      <c r="BS179" s="105"/>
      <c r="BT179" s="31"/>
      <c r="BU179" s="105"/>
      <c r="BV179" s="105"/>
      <c r="BW179" s="101"/>
      <c r="BY179" s="105"/>
    </row>
    <row r="180" spans="1:77" s="29" customFormat="1" x14ac:dyDescent="0.25">
      <c r="A180" s="31"/>
      <c r="C180" s="31"/>
      <c r="D180" s="31"/>
      <c r="E180" s="31"/>
      <c r="T180" s="32"/>
      <c r="AN180" s="31"/>
      <c r="AO180" s="31"/>
      <c r="BA180" s="101"/>
      <c r="BB180" s="101"/>
      <c r="BE180" s="101"/>
      <c r="BF180" s="101"/>
      <c r="BG180" s="101"/>
      <c r="BH180" s="101"/>
      <c r="BI180" s="101"/>
      <c r="BS180" s="105"/>
      <c r="BT180" s="31"/>
      <c r="BU180" s="105"/>
      <c r="BV180" s="105"/>
      <c r="BW180" s="101"/>
      <c r="BY180" s="105"/>
    </row>
    <row r="181" spans="1:77" s="29" customFormat="1" x14ac:dyDescent="0.25">
      <c r="A181" s="31"/>
      <c r="C181" s="31"/>
      <c r="D181" s="31"/>
      <c r="E181" s="31"/>
      <c r="T181" s="32"/>
      <c r="AN181" s="31"/>
      <c r="AO181" s="31"/>
      <c r="BA181" s="101"/>
      <c r="BB181" s="101"/>
      <c r="BE181" s="101"/>
      <c r="BF181" s="101"/>
      <c r="BG181" s="101"/>
      <c r="BH181" s="101"/>
      <c r="BI181" s="101"/>
      <c r="BS181" s="105"/>
      <c r="BT181" s="31"/>
      <c r="BU181" s="105"/>
      <c r="BV181" s="105"/>
      <c r="BW181" s="101"/>
      <c r="BY181" s="105"/>
    </row>
    <row r="182" spans="1:77" s="29" customFormat="1" x14ac:dyDescent="0.25">
      <c r="A182" s="31"/>
      <c r="C182" s="31"/>
      <c r="D182" s="31"/>
      <c r="E182" s="31"/>
      <c r="T182" s="32"/>
      <c r="AN182" s="31"/>
      <c r="AO182" s="31"/>
      <c r="BA182" s="101"/>
      <c r="BB182" s="101"/>
      <c r="BE182" s="101"/>
      <c r="BF182" s="101"/>
      <c r="BG182" s="101"/>
      <c r="BH182" s="101"/>
      <c r="BI182" s="101"/>
      <c r="BS182" s="105"/>
      <c r="BT182" s="31"/>
      <c r="BU182" s="105"/>
      <c r="BV182" s="105"/>
      <c r="BW182" s="101"/>
      <c r="BY182" s="105"/>
    </row>
    <row r="183" spans="1:77" s="29" customFormat="1" x14ac:dyDescent="0.25">
      <c r="A183" s="31"/>
      <c r="C183" s="31"/>
      <c r="D183" s="31"/>
      <c r="E183" s="31"/>
      <c r="T183" s="32"/>
      <c r="AN183" s="31"/>
      <c r="AO183" s="31"/>
      <c r="BA183" s="101"/>
      <c r="BB183" s="101"/>
      <c r="BE183" s="101"/>
      <c r="BF183" s="101"/>
      <c r="BG183" s="101"/>
      <c r="BH183" s="101"/>
      <c r="BI183" s="101"/>
      <c r="BS183" s="105"/>
      <c r="BT183" s="31"/>
      <c r="BU183" s="105"/>
      <c r="BV183" s="105"/>
      <c r="BW183" s="101"/>
      <c r="BY183" s="105"/>
    </row>
    <row r="184" spans="1:77" s="29" customFormat="1" x14ac:dyDescent="0.25">
      <c r="A184" s="31"/>
      <c r="C184" s="31"/>
      <c r="D184" s="31"/>
      <c r="E184" s="31"/>
      <c r="T184" s="32"/>
      <c r="AN184" s="31"/>
      <c r="AO184" s="31"/>
      <c r="BA184" s="101"/>
      <c r="BB184" s="101"/>
      <c r="BE184" s="101"/>
      <c r="BF184" s="101"/>
      <c r="BG184" s="101"/>
      <c r="BH184" s="101"/>
      <c r="BI184" s="101"/>
      <c r="BS184" s="105"/>
      <c r="BT184" s="31"/>
      <c r="BU184" s="105"/>
      <c r="BV184" s="105"/>
      <c r="BW184" s="101"/>
      <c r="BY184" s="105"/>
    </row>
    <row r="185" spans="1:77" s="29" customFormat="1" x14ac:dyDescent="0.25">
      <c r="A185" s="31"/>
      <c r="C185" s="31"/>
      <c r="D185" s="31"/>
      <c r="E185" s="31"/>
      <c r="T185" s="32"/>
      <c r="AN185" s="31"/>
      <c r="AO185" s="31"/>
      <c r="BA185" s="101"/>
      <c r="BB185" s="101"/>
      <c r="BE185" s="101"/>
      <c r="BF185" s="101"/>
      <c r="BG185" s="101"/>
      <c r="BH185" s="101"/>
      <c r="BI185" s="101"/>
      <c r="BS185" s="105"/>
      <c r="BT185" s="31"/>
      <c r="BU185" s="105"/>
      <c r="BV185" s="105"/>
      <c r="BW185" s="101"/>
      <c r="BY185" s="105"/>
    </row>
    <row r="186" spans="1:77" s="29" customFormat="1" x14ac:dyDescent="0.25">
      <c r="A186" s="31"/>
      <c r="C186" s="31"/>
      <c r="D186" s="31"/>
      <c r="E186" s="31"/>
      <c r="T186" s="32"/>
      <c r="AN186" s="31"/>
      <c r="AO186" s="31"/>
      <c r="BA186" s="101"/>
      <c r="BB186" s="101"/>
      <c r="BE186" s="101"/>
      <c r="BF186" s="101"/>
      <c r="BG186" s="101"/>
      <c r="BH186" s="101"/>
      <c r="BI186" s="101"/>
      <c r="BS186" s="105"/>
      <c r="BT186" s="31"/>
      <c r="BU186" s="105"/>
      <c r="BV186" s="105"/>
      <c r="BW186" s="101"/>
      <c r="BY186" s="105"/>
    </row>
    <row r="187" spans="1:77" s="29" customFormat="1" x14ac:dyDescent="0.25">
      <c r="A187" s="31"/>
      <c r="C187" s="31"/>
      <c r="D187" s="31"/>
      <c r="E187" s="31"/>
      <c r="T187" s="32"/>
      <c r="AN187" s="31"/>
      <c r="AO187" s="31"/>
      <c r="BA187" s="101"/>
      <c r="BB187" s="101"/>
      <c r="BE187" s="101"/>
      <c r="BF187" s="101"/>
      <c r="BG187" s="101"/>
      <c r="BH187" s="101"/>
      <c r="BI187" s="101"/>
      <c r="BS187" s="105"/>
      <c r="BT187" s="31"/>
      <c r="BU187" s="105"/>
      <c r="BV187" s="105"/>
      <c r="BW187" s="101"/>
      <c r="BY187" s="105"/>
    </row>
    <row r="188" spans="1:77" s="29" customFormat="1" x14ac:dyDescent="0.25">
      <c r="A188" s="31"/>
      <c r="C188" s="31"/>
      <c r="D188" s="31"/>
      <c r="E188" s="31"/>
      <c r="T188" s="32"/>
      <c r="AN188" s="31"/>
      <c r="AO188" s="31"/>
      <c r="BA188" s="101"/>
      <c r="BB188" s="101"/>
      <c r="BE188" s="101"/>
      <c r="BF188" s="101"/>
      <c r="BG188" s="101"/>
      <c r="BH188" s="101"/>
      <c r="BI188" s="101"/>
      <c r="BS188" s="105"/>
      <c r="BT188" s="31"/>
      <c r="BU188" s="105"/>
      <c r="BV188" s="105"/>
      <c r="BW188" s="101"/>
      <c r="BY188" s="105"/>
    </row>
    <row r="189" spans="1:77" s="29" customFormat="1" x14ac:dyDescent="0.25">
      <c r="A189" s="31"/>
      <c r="C189" s="31"/>
      <c r="D189" s="31"/>
      <c r="E189" s="31"/>
      <c r="T189" s="32"/>
      <c r="AN189" s="31"/>
      <c r="AO189" s="31"/>
      <c r="BA189" s="101"/>
      <c r="BB189" s="101"/>
      <c r="BE189" s="101"/>
      <c r="BF189" s="101"/>
      <c r="BG189" s="101"/>
      <c r="BH189" s="101"/>
      <c r="BI189" s="101"/>
      <c r="BS189" s="105"/>
      <c r="BT189" s="31"/>
      <c r="BU189" s="105"/>
      <c r="BV189" s="105"/>
      <c r="BW189" s="101"/>
      <c r="BY189" s="105"/>
    </row>
    <row r="190" spans="1:77" s="29" customFormat="1" x14ac:dyDescent="0.25">
      <c r="A190" s="31"/>
      <c r="C190" s="31"/>
      <c r="D190" s="31"/>
      <c r="E190" s="31"/>
      <c r="T190" s="32"/>
      <c r="AN190" s="31"/>
      <c r="AO190" s="31"/>
      <c r="BA190" s="101"/>
      <c r="BB190" s="101"/>
      <c r="BE190" s="101"/>
      <c r="BF190" s="101"/>
      <c r="BG190" s="101"/>
      <c r="BH190" s="101"/>
      <c r="BI190" s="101"/>
      <c r="BS190" s="105"/>
      <c r="BT190" s="31"/>
      <c r="BU190" s="105"/>
      <c r="BV190" s="105"/>
      <c r="BW190" s="101"/>
      <c r="BY190" s="105"/>
    </row>
    <row r="191" spans="1:77" s="29" customFormat="1" x14ac:dyDescent="0.25">
      <c r="A191" s="31"/>
      <c r="C191" s="31"/>
      <c r="D191" s="31"/>
      <c r="E191" s="31"/>
      <c r="T191" s="32"/>
      <c r="AN191" s="31"/>
      <c r="AO191" s="31"/>
      <c r="BA191" s="101"/>
      <c r="BB191" s="101"/>
      <c r="BE191" s="101"/>
      <c r="BF191" s="101"/>
      <c r="BG191" s="101"/>
      <c r="BH191" s="101"/>
      <c r="BI191" s="101"/>
      <c r="BS191" s="105"/>
      <c r="BT191" s="31"/>
      <c r="BU191" s="105"/>
      <c r="BV191" s="105"/>
      <c r="BW191" s="101"/>
      <c r="BY191" s="105"/>
    </row>
    <row r="192" spans="1:77" s="29" customFormat="1" x14ac:dyDescent="0.25">
      <c r="A192" s="31"/>
      <c r="C192" s="31"/>
      <c r="D192" s="31"/>
      <c r="E192" s="31"/>
      <c r="T192" s="32"/>
      <c r="AN192" s="31"/>
      <c r="AO192" s="31"/>
      <c r="BA192" s="101"/>
      <c r="BB192" s="101"/>
      <c r="BE192" s="101"/>
      <c r="BF192" s="101"/>
      <c r="BG192" s="101"/>
      <c r="BH192" s="101"/>
      <c r="BI192" s="101"/>
      <c r="BS192" s="105"/>
      <c r="BT192" s="31"/>
      <c r="BU192" s="105"/>
      <c r="BV192" s="105"/>
      <c r="BW192" s="101"/>
      <c r="BY192" s="105"/>
    </row>
    <row r="193" spans="1:77" s="29" customFormat="1" x14ac:dyDescent="0.25">
      <c r="A193" s="31"/>
      <c r="C193" s="31"/>
      <c r="D193" s="31"/>
      <c r="E193" s="31"/>
      <c r="T193" s="32"/>
      <c r="AN193" s="31"/>
      <c r="AO193" s="31"/>
      <c r="BA193" s="101"/>
      <c r="BB193" s="101"/>
      <c r="BE193" s="101"/>
      <c r="BF193" s="101"/>
      <c r="BG193" s="101"/>
      <c r="BH193" s="101"/>
      <c r="BI193" s="101"/>
      <c r="BS193" s="105"/>
      <c r="BT193" s="31"/>
      <c r="BU193" s="105"/>
      <c r="BV193" s="105"/>
      <c r="BW193" s="101"/>
      <c r="BY193" s="105"/>
    </row>
    <row r="194" spans="1:77" s="29" customFormat="1" x14ac:dyDescent="0.25">
      <c r="A194" s="31"/>
      <c r="C194" s="31"/>
      <c r="D194" s="31"/>
      <c r="E194" s="31"/>
      <c r="T194" s="32"/>
      <c r="AN194" s="31"/>
      <c r="AO194" s="31"/>
      <c r="BA194" s="101"/>
      <c r="BB194" s="101"/>
      <c r="BE194" s="101"/>
      <c r="BF194" s="101"/>
      <c r="BG194" s="101"/>
      <c r="BH194" s="101"/>
      <c r="BI194" s="101"/>
      <c r="BS194" s="105"/>
      <c r="BT194" s="31"/>
      <c r="BU194" s="105"/>
      <c r="BV194" s="105"/>
      <c r="BW194" s="101"/>
      <c r="BY194" s="105"/>
    </row>
    <row r="195" spans="1:77" s="29" customFormat="1" x14ac:dyDescent="0.25">
      <c r="A195" s="31"/>
      <c r="C195" s="31"/>
      <c r="D195" s="31"/>
      <c r="E195" s="31"/>
      <c r="T195" s="32"/>
      <c r="AN195" s="31"/>
      <c r="AO195" s="31"/>
      <c r="BA195" s="101"/>
      <c r="BB195" s="101"/>
      <c r="BE195" s="101"/>
      <c r="BF195" s="101"/>
      <c r="BG195" s="101"/>
      <c r="BH195" s="101"/>
      <c r="BI195" s="101"/>
      <c r="BS195" s="105"/>
      <c r="BT195" s="31"/>
      <c r="BU195" s="105"/>
      <c r="BV195" s="105"/>
      <c r="BW195" s="101"/>
      <c r="BY195" s="105"/>
    </row>
    <row r="196" spans="1:77" s="29" customFormat="1" x14ac:dyDescent="0.25">
      <c r="A196" s="31"/>
      <c r="C196" s="31"/>
      <c r="D196" s="31"/>
      <c r="E196" s="31"/>
      <c r="T196" s="32"/>
      <c r="AN196" s="31"/>
      <c r="AO196" s="31"/>
      <c r="BA196" s="101"/>
      <c r="BB196" s="101"/>
      <c r="BE196" s="101"/>
      <c r="BF196" s="101"/>
      <c r="BG196" s="101"/>
      <c r="BH196" s="101"/>
      <c r="BI196" s="101"/>
      <c r="BS196" s="105"/>
      <c r="BT196" s="31"/>
      <c r="BU196" s="105"/>
      <c r="BV196" s="105"/>
      <c r="BW196" s="101"/>
      <c r="BY196" s="105"/>
    </row>
    <row r="197" spans="1:77" s="29" customFormat="1" x14ac:dyDescent="0.25">
      <c r="A197" s="31"/>
      <c r="C197" s="31"/>
      <c r="D197" s="31"/>
      <c r="E197" s="31"/>
      <c r="T197" s="32"/>
      <c r="AN197" s="31"/>
      <c r="AO197" s="31"/>
      <c r="BA197" s="101"/>
      <c r="BB197" s="101"/>
      <c r="BE197" s="101"/>
      <c r="BF197" s="101"/>
      <c r="BG197" s="101"/>
      <c r="BH197" s="101"/>
      <c r="BI197" s="101"/>
      <c r="BS197" s="105"/>
      <c r="BT197" s="31"/>
      <c r="BU197" s="105"/>
      <c r="BV197" s="105"/>
      <c r="BW197" s="101"/>
      <c r="BY197" s="105"/>
    </row>
    <row r="198" spans="1:77" s="29" customFormat="1" x14ac:dyDescent="0.25">
      <c r="A198" s="31"/>
      <c r="C198" s="31"/>
      <c r="D198" s="31"/>
      <c r="E198" s="31"/>
      <c r="T198" s="32"/>
      <c r="AN198" s="31"/>
      <c r="AO198" s="31"/>
      <c r="BA198" s="101"/>
      <c r="BB198" s="101"/>
      <c r="BE198" s="101"/>
      <c r="BF198" s="101"/>
      <c r="BG198" s="101"/>
      <c r="BH198" s="101"/>
      <c r="BI198" s="101"/>
      <c r="BS198" s="105"/>
      <c r="BT198" s="31"/>
      <c r="BU198" s="105"/>
      <c r="BV198" s="105"/>
      <c r="BW198" s="101"/>
      <c r="BY198" s="105"/>
    </row>
    <row r="199" spans="1:77" s="29" customFormat="1" x14ac:dyDescent="0.25">
      <c r="A199" s="31"/>
      <c r="C199" s="31"/>
      <c r="D199" s="31"/>
      <c r="E199" s="31"/>
      <c r="T199" s="32"/>
      <c r="AN199" s="31"/>
      <c r="AO199" s="31"/>
      <c r="BA199" s="101"/>
      <c r="BB199" s="101"/>
      <c r="BE199" s="101"/>
      <c r="BF199" s="101"/>
      <c r="BG199" s="101"/>
      <c r="BH199" s="101"/>
      <c r="BI199" s="101"/>
      <c r="BS199" s="105"/>
      <c r="BT199" s="31"/>
      <c r="BU199" s="105"/>
      <c r="BV199" s="105"/>
      <c r="BW199" s="101"/>
      <c r="BY199" s="105"/>
    </row>
    <row r="200" spans="1:77" s="29" customFormat="1" x14ac:dyDescent="0.25">
      <c r="A200" s="31"/>
      <c r="C200" s="31"/>
      <c r="D200" s="31"/>
      <c r="E200" s="31"/>
      <c r="T200" s="32"/>
      <c r="AN200" s="31"/>
      <c r="AO200" s="31"/>
      <c r="BA200" s="101"/>
      <c r="BB200" s="101"/>
      <c r="BE200" s="101"/>
      <c r="BF200" s="101"/>
      <c r="BG200" s="101"/>
      <c r="BH200" s="101"/>
      <c r="BI200" s="101"/>
      <c r="BS200" s="105"/>
      <c r="BT200" s="31"/>
      <c r="BU200" s="105"/>
      <c r="BV200" s="105"/>
      <c r="BW200" s="101"/>
      <c r="BY200" s="105"/>
    </row>
    <row r="201" spans="1:77" s="29" customFormat="1" x14ac:dyDescent="0.25">
      <c r="A201" s="31"/>
      <c r="C201" s="31"/>
      <c r="D201" s="31"/>
      <c r="E201" s="31"/>
      <c r="T201" s="32"/>
      <c r="AN201" s="31"/>
      <c r="AO201" s="31"/>
      <c r="BA201" s="101"/>
      <c r="BB201" s="101"/>
      <c r="BE201" s="101"/>
      <c r="BF201" s="101"/>
      <c r="BG201" s="101"/>
      <c r="BH201" s="101"/>
      <c r="BI201" s="101"/>
      <c r="BS201" s="105"/>
      <c r="BT201" s="31"/>
      <c r="BU201" s="105"/>
      <c r="BV201" s="105"/>
      <c r="BW201" s="101"/>
      <c r="BY201" s="105"/>
    </row>
    <row r="202" spans="1:77" s="29" customFormat="1" x14ac:dyDescent="0.25">
      <c r="A202" s="31"/>
      <c r="C202" s="31"/>
      <c r="D202" s="31"/>
      <c r="E202" s="31"/>
      <c r="T202" s="32"/>
      <c r="AN202" s="31"/>
      <c r="AO202" s="31"/>
      <c r="BA202" s="101"/>
      <c r="BB202" s="101"/>
      <c r="BE202" s="101"/>
      <c r="BF202" s="101"/>
      <c r="BG202" s="101"/>
      <c r="BH202" s="101"/>
      <c r="BI202" s="101"/>
      <c r="BS202" s="105"/>
      <c r="BT202" s="31"/>
      <c r="BU202" s="105"/>
      <c r="BV202" s="105"/>
      <c r="BW202" s="101"/>
      <c r="BY202" s="105"/>
    </row>
    <row r="203" spans="1:77" s="29" customFormat="1" x14ac:dyDescent="0.25">
      <c r="A203" s="31"/>
      <c r="C203" s="31"/>
      <c r="D203" s="31"/>
      <c r="E203" s="31"/>
      <c r="T203" s="32"/>
      <c r="AN203" s="31"/>
      <c r="AO203" s="31"/>
      <c r="BA203" s="101"/>
      <c r="BB203" s="101"/>
      <c r="BE203" s="101"/>
      <c r="BF203" s="101"/>
      <c r="BG203" s="101"/>
      <c r="BH203" s="101"/>
      <c r="BI203" s="101"/>
      <c r="BS203" s="105"/>
      <c r="BT203" s="31"/>
      <c r="BU203" s="105"/>
      <c r="BV203" s="105"/>
      <c r="BW203" s="101"/>
      <c r="BY203" s="105"/>
    </row>
    <row r="204" spans="1:77" s="29" customFormat="1" x14ac:dyDescent="0.25">
      <c r="A204" s="31"/>
      <c r="C204" s="31"/>
      <c r="D204" s="31"/>
      <c r="E204" s="31"/>
      <c r="T204" s="32"/>
      <c r="AN204" s="31"/>
      <c r="AO204" s="31"/>
      <c r="BA204" s="101"/>
      <c r="BB204" s="101"/>
      <c r="BE204" s="101"/>
      <c r="BF204" s="101"/>
      <c r="BG204" s="101"/>
      <c r="BH204" s="101"/>
      <c r="BI204" s="101"/>
      <c r="BS204" s="105"/>
      <c r="BT204" s="31"/>
      <c r="BU204" s="105"/>
      <c r="BV204" s="105"/>
      <c r="BW204" s="101"/>
      <c r="BY204" s="105"/>
    </row>
    <row r="205" spans="1:77" s="29" customFormat="1" x14ac:dyDescent="0.25">
      <c r="A205" s="31"/>
      <c r="C205" s="31"/>
      <c r="D205" s="31"/>
      <c r="E205" s="31"/>
      <c r="T205" s="32"/>
      <c r="AN205" s="31"/>
      <c r="AO205" s="31"/>
      <c r="BA205" s="101"/>
      <c r="BB205" s="101"/>
      <c r="BE205" s="101"/>
      <c r="BF205" s="101"/>
      <c r="BG205" s="101"/>
      <c r="BH205" s="101"/>
      <c r="BI205" s="101"/>
      <c r="BS205" s="105"/>
      <c r="BT205" s="31"/>
      <c r="BU205" s="105"/>
      <c r="BV205" s="105"/>
      <c r="BW205" s="101"/>
      <c r="BY205" s="105"/>
    </row>
    <row r="206" spans="1:77" s="29" customFormat="1" x14ac:dyDescent="0.25">
      <c r="A206" s="31"/>
      <c r="C206" s="31"/>
      <c r="D206" s="31"/>
      <c r="E206" s="31"/>
      <c r="T206" s="32"/>
      <c r="AN206" s="31"/>
      <c r="AO206" s="31"/>
      <c r="BA206" s="101"/>
      <c r="BB206" s="101"/>
      <c r="BE206" s="101"/>
      <c r="BF206" s="101"/>
      <c r="BG206" s="101"/>
      <c r="BH206" s="101"/>
      <c r="BI206" s="101"/>
      <c r="BS206" s="105"/>
      <c r="BT206" s="31"/>
      <c r="BU206" s="105"/>
      <c r="BV206" s="105"/>
      <c r="BW206" s="101"/>
      <c r="BY206" s="105"/>
    </row>
    <row r="207" spans="1:77" s="29" customFormat="1" x14ac:dyDescent="0.25">
      <c r="A207" s="31"/>
      <c r="C207" s="31"/>
      <c r="D207" s="31"/>
      <c r="E207" s="31"/>
      <c r="T207" s="32"/>
      <c r="AN207" s="31"/>
      <c r="AO207" s="31"/>
      <c r="BA207" s="101"/>
      <c r="BB207" s="101"/>
      <c r="BE207" s="101"/>
      <c r="BF207" s="101"/>
      <c r="BG207" s="101"/>
      <c r="BH207" s="101"/>
      <c r="BI207" s="101"/>
      <c r="BS207" s="105"/>
      <c r="BT207" s="31"/>
      <c r="BU207" s="105"/>
      <c r="BV207" s="105"/>
      <c r="BW207" s="101"/>
      <c r="BY207" s="105"/>
    </row>
    <row r="208" spans="1:77" s="29" customFormat="1" x14ac:dyDescent="0.25">
      <c r="A208" s="31"/>
      <c r="C208" s="31"/>
      <c r="D208" s="31"/>
      <c r="E208" s="31"/>
      <c r="T208" s="32"/>
      <c r="AN208" s="31"/>
      <c r="AO208" s="31"/>
      <c r="BA208" s="101"/>
      <c r="BB208" s="101"/>
      <c r="BE208" s="101"/>
      <c r="BF208" s="101"/>
      <c r="BG208" s="101"/>
      <c r="BH208" s="101"/>
      <c r="BI208" s="101"/>
      <c r="BS208" s="105"/>
      <c r="BT208" s="31"/>
      <c r="BU208" s="105"/>
      <c r="BV208" s="105"/>
      <c r="BW208" s="101"/>
      <c r="BY208" s="105"/>
    </row>
    <row r="209" spans="1:77" s="29" customFormat="1" x14ac:dyDescent="0.25">
      <c r="A209" s="31"/>
      <c r="C209" s="31"/>
      <c r="D209" s="31"/>
      <c r="E209" s="31"/>
      <c r="T209" s="32"/>
      <c r="AN209" s="31"/>
      <c r="AO209" s="31"/>
      <c r="BA209" s="101"/>
      <c r="BB209" s="101"/>
      <c r="BE209" s="101"/>
      <c r="BF209" s="101"/>
      <c r="BG209" s="101"/>
      <c r="BH209" s="101"/>
      <c r="BI209" s="101"/>
      <c r="BS209" s="105"/>
      <c r="BT209" s="31"/>
      <c r="BU209" s="105"/>
      <c r="BV209" s="105"/>
      <c r="BW209" s="101"/>
      <c r="BY209" s="105"/>
    </row>
    <row r="210" spans="1:77" s="29" customFormat="1" x14ac:dyDescent="0.25">
      <c r="A210" s="31"/>
      <c r="C210" s="31"/>
      <c r="D210" s="31"/>
      <c r="E210" s="31"/>
      <c r="T210" s="32"/>
      <c r="AN210" s="31"/>
      <c r="AO210" s="31"/>
      <c r="BA210" s="101"/>
      <c r="BB210" s="101"/>
      <c r="BE210" s="101"/>
      <c r="BF210" s="101"/>
      <c r="BG210" s="101"/>
      <c r="BH210" s="101"/>
      <c r="BI210" s="101"/>
      <c r="BS210" s="105"/>
      <c r="BT210" s="31"/>
      <c r="BU210" s="105"/>
      <c r="BV210" s="105"/>
      <c r="BW210" s="101"/>
      <c r="BY210" s="105"/>
    </row>
    <row r="211" spans="1:77" s="29" customFormat="1" x14ac:dyDescent="0.25">
      <c r="A211" s="31"/>
      <c r="C211" s="31"/>
      <c r="D211" s="31"/>
      <c r="E211" s="31"/>
      <c r="T211" s="32"/>
      <c r="AN211" s="31"/>
      <c r="AO211" s="31"/>
      <c r="BA211" s="101"/>
      <c r="BB211" s="101"/>
      <c r="BE211" s="101"/>
      <c r="BF211" s="101"/>
      <c r="BG211" s="101"/>
      <c r="BH211" s="101"/>
      <c r="BI211" s="101"/>
      <c r="BS211" s="105"/>
      <c r="BT211" s="31"/>
      <c r="BU211" s="105"/>
      <c r="BV211" s="105"/>
      <c r="BW211" s="101"/>
      <c r="BY211" s="105"/>
    </row>
    <row r="212" spans="1:77" s="29" customFormat="1" x14ac:dyDescent="0.25">
      <c r="A212" s="31"/>
      <c r="C212" s="31"/>
      <c r="D212" s="31"/>
      <c r="E212" s="31"/>
      <c r="T212" s="32"/>
      <c r="AN212" s="31"/>
      <c r="AO212" s="31"/>
      <c r="BA212" s="101"/>
      <c r="BB212" s="101"/>
      <c r="BE212" s="101"/>
      <c r="BF212" s="101"/>
      <c r="BG212" s="101"/>
      <c r="BH212" s="101"/>
      <c r="BI212" s="101"/>
      <c r="BS212" s="105"/>
      <c r="BT212" s="31"/>
      <c r="BU212" s="105"/>
      <c r="BV212" s="105"/>
      <c r="BW212" s="101"/>
      <c r="BY212" s="105"/>
    </row>
    <row r="213" spans="1:77" s="29" customFormat="1" x14ac:dyDescent="0.25">
      <c r="A213" s="31"/>
      <c r="C213" s="31"/>
      <c r="D213" s="31"/>
      <c r="E213" s="31"/>
      <c r="T213" s="32"/>
      <c r="AN213" s="31"/>
      <c r="AO213" s="31"/>
      <c r="BA213" s="101"/>
      <c r="BB213" s="101"/>
      <c r="BE213" s="101"/>
      <c r="BF213" s="101"/>
      <c r="BG213" s="101"/>
      <c r="BH213" s="101"/>
      <c r="BI213" s="101"/>
      <c r="BS213" s="105"/>
      <c r="BT213" s="31"/>
      <c r="BU213" s="105"/>
      <c r="BV213" s="105"/>
      <c r="BW213" s="101"/>
      <c r="BY213" s="105"/>
    </row>
    <row r="214" spans="1:77" s="29" customFormat="1" x14ac:dyDescent="0.25">
      <c r="A214" s="31"/>
      <c r="C214" s="31"/>
      <c r="D214" s="31"/>
      <c r="E214" s="31"/>
      <c r="T214" s="32"/>
      <c r="AN214" s="31"/>
      <c r="AO214" s="31"/>
      <c r="BA214" s="101"/>
      <c r="BB214" s="101"/>
      <c r="BE214" s="101"/>
      <c r="BF214" s="101"/>
      <c r="BG214" s="101"/>
      <c r="BH214" s="101"/>
      <c r="BI214" s="101"/>
      <c r="BS214" s="105"/>
      <c r="BT214" s="31"/>
      <c r="BU214" s="105"/>
      <c r="BV214" s="105"/>
      <c r="BW214" s="101"/>
      <c r="BY214" s="105"/>
    </row>
    <row r="215" spans="1:77" s="29" customFormat="1" x14ac:dyDescent="0.25">
      <c r="A215" s="31"/>
      <c r="C215" s="31"/>
      <c r="D215" s="31"/>
      <c r="E215" s="31"/>
      <c r="T215" s="32"/>
      <c r="AN215" s="31"/>
      <c r="AO215" s="31"/>
      <c r="BA215" s="101"/>
      <c r="BB215" s="101"/>
      <c r="BE215" s="101"/>
      <c r="BF215" s="101"/>
      <c r="BG215" s="101"/>
      <c r="BH215" s="101"/>
      <c r="BI215" s="101"/>
      <c r="BS215" s="105"/>
      <c r="BT215" s="31"/>
      <c r="BU215" s="105"/>
      <c r="BV215" s="105"/>
      <c r="BW215" s="101"/>
      <c r="BY215" s="105"/>
    </row>
    <row r="216" spans="1:77" s="29" customFormat="1" x14ac:dyDescent="0.25">
      <c r="A216" s="31"/>
      <c r="C216" s="31"/>
      <c r="D216" s="31"/>
      <c r="E216" s="31"/>
      <c r="T216" s="32"/>
      <c r="AN216" s="31"/>
      <c r="AO216" s="31"/>
      <c r="BA216" s="101"/>
      <c r="BB216" s="101"/>
      <c r="BE216" s="101"/>
      <c r="BF216" s="101"/>
      <c r="BG216" s="101"/>
      <c r="BH216" s="101"/>
      <c r="BI216" s="101"/>
      <c r="BS216" s="105"/>
      <c r="BT216" s="31"/>
      <c r="BU216" s="105"/>
      <c r="BV216" s="105"/>
      <c r="BW216" s="101"/>
      <c r="BY216" s="105"/>
    </row>
    <row r="217" spans="1:77" s="29" customFormat="1" x14ac:dyDescent="0.25">
      <c r="A217" s="31"/>
      <c r="C217" s="31"/>
      <c r="D217" s="31"/>
      <c r="E217" s="31"/>
      <c r="T217" s="32"/>
      <c r="AN217" s="31"/>
      <c r="AO217" s="31"/>
      <c r="BA217" s="101"/>
      <c r="BB217" s="101"/>
      <c r="BE217" s="101"/>
      <c r="BF217" s="101"/>
      <c r="BG217" s="101"/>
      <c r="BH217" s="101"/>
      <c r="BI217" s="101"/>
      <c r="BS217" s="105"/>
      <c r="BT217" s="31"/>
      <c r="BU217" s="105"/>
      <c r="BV217" s="105"/>
      <c r="BW217" s="101"/>
      <c r="BY217" s="105"/>
    </row>
    <row r="218" spans="1:77" s="29" customFormat="1" x14ac:dyDescent="0.25">
      <c r="A218" s="31"/>
      <c r="C218" s="31"/>
      <c r="D218" s="31"/>
      <c r="E218" s="31"/>
      <c r="T218" s="32"/>
      <c r="AN218" s="31"/>
      <c r="AO218" s="31"/>
      <c r="BA218" s="101"/>
      <c r="BB218" s="101"/>
      <c r="BE218" s="101"/>
      <c r="BF218" s="101"/>
      <c r="BG218" s="101"/>
      <c r="BH218" s="101"/>
      <c r="BI218" s="101"/>
      <c r="BS218" s="105"/>
      <c r="BT218" s="31"/>
      <c r="BU218" s="105"/>
      <c r="BV218" s="105"/>
      <c r="BW218" s="101"/>
      <c r="BY218" s="105"/>
    </row>
    <row r="219" spans="1:77" s="29" customFormat="1" x14ac:dyDescent="0.25">
      <c r="A219" s="31"/>
      <c r="C219" s="31"/>
      <c r="D219" s="31"/>
      <c r="E219" s="31"/>
      <c r="T219" s="32"/>
      <c r="AN219" s="31"/>
      <c r="AO219" s="31"/>
      <c r="BA219" s="101"/>
      <c r="BB219" s="101"/>
      <c r="BE219" s="101"/>
      <c r="BF219" s="101"/>
      <c r="BG219" s="101"/>
      <c r="BH219" s="101"/>
      <c r="BI219" s="101"/>
      <c r="BS219" s="105"/>
      <c r="BT219" s="31"/>
      <c r="BU219" s="105"/>
      <c r="BV219" s="105"/>
      <c r="BW219" s="101"/>
      <c r="BY219" s="105"/>
    </row>
    <row r="220" spans="1:77" s="29" customFormat="1" x14ac:dyDescent="0.25">
      <c r="A220" s="31"/>
      <c r="C220" s="31"/>
      <c r="D220" s="31"/>
      <c r="E220" s="31"/>
      <c r="T220" s="32"/>
      <c r="AN220" s="31"/>
      <c r="AO220" s="31"/>
      <c r="BA220" s="101"/>
      <c r="BB220" s="101"/>
      <c r="BE220" s="101"/>
      <c r="BF220" s="101"/>
      <c r="BG220" s="101"/>
      <c r="BH220" s="101"/>
      <c r="BI220" s="101"/>
      <c r="BS220" s="105"/>
      <c r="BT220" s="31"/>
      <c r="BU220" s="105"/>
      <c r="BV220" s="105"/>
      <c r="BW220" s="101"/>
      <c r="BY220" s="105"/>
    </row>
    <row r="221" spans="1:77" s="29" customFormat="1" x14ac:dyDescent="0.25">
      <c r="A221" s="31"/>
      <c r="C221" s="31"/>
      <c r="D221" s="31"/>
      <c r="E221" s="31"/>
      <c r="T221" s="32"/>
      <c r="AN221" s="31"/>
      <c r="AO221" s="31"/>
      <c r="BA221" s="101"/>
      <c r="BB221" s="101"/>
      <c r="BE221" s="101"/>
      <c r="BF221" s="101"/>
      <c r="BG221" s="101"/>
      <c r="BH221" s="101"/>
      <c r="BI221" s="101"/>
      <c r="BS221" s="105"/>
      <c r="BT221" s="31"/>
      <c r="BU221" s="105"/>
      <c r="BV221" s="105"/>
      <c r="BW221" s="101"/>
      <c r="BY221" s="105"/>
    </row>
    <row r="222" spans="1:77" s="29" customFormat="1" x14ac:dyDescent="0.25">
      <c r="A222" s="31"/>
      <c r="C222" s="31"/>
      <c r="D222" s="31"/>
      <c r="E222" s="31"/>
      <c r="T222" s="32"/>
      <c r="AN222" s="31"/>
      <c r="AO222" s="31"/>
      <c r="BA222" s="101"/>
      <c r="BB222" s="101"/>
      <c r="BE222" s="101"/>
      <c r="BF222" s="101"/>
      <c r="BG222" s="101"/>
      <c r="BH222" s="101"/>
      <c r="BI222" s="101"/>
      <c r="BS222" s="105"/>
      <c r="BT222" s="31"/>
      <c r="BU222" s="105"/>
      <c r="BV222" s="105"/>
      <c r="BW222" s="101"/>
      <c r="BY222" s="105"/>
    </row>
    <row r="223" spans="1:77" s="29" customFormat="1" x14ac:dyDescent="0.25">
      <c r="A223" s="31"/>
      <c r="C223" s="31"/>
      <c r="D223" s="31"/>
      <c r="E223" s="31"/>
      <c r="T223" s="32"/>
      <c r="AN223" s="31"/>
      <c r="AO223" s="31"/>
      <c r="BA223" s="101"/>
      <c r="BB223" s="101"/>
      <c r="BE223" s="101"/>
      <c r="BF223" s="101"/>
      <c r="BG223" s="101"/>
      <c r="BH223" s="101"/>
      <c r="BI223" s="101"/>
      <c r="BS223" s="105"/>
      <c r="BT223" s="31"/>
      <c r="BU223" s="105"/>
      <c r="BV223" s="105"/>
      <c r="BW223" s="101"/>
      <c r="BY223" s="105"/>
    </row>
    <row r="224" spans="1:77" s="29" customFormat="1" x14ac:dyDescent="0.25">
      <c r="A224" s="31"/>
      <c r="C224" s="31"/>
      <c r="D224" s="31"/>
      <c r="E224" s="31"/>
      <c r="T224" s="32"/>
      <c r="AN224" s="31"/>
      <c r="AO224" s="31"/>
      <c r="BA224" s="101"/>
      <c r="BB224" s="101"/>
      <c r="BE224" s="101"/>
      <c r="BF224" s="101"/>
      <c r="BG224" s="101"/>
      <c r="BH224" s="101"/>
      <c r="BI224" s="101"/>
      <c r="BS224" s="105"/>
      <c r="BT224" s="31"/>
      <c r="BU224" s="105"/>
      <c r="BV224" s="105"/>
      <c r="BW224" s="101"/>
      <c r="BY224" s="105"/>
    </row>
    <row r="225" spans="1:77" s="29" customFormat="1" x14ac:dyDescent="0.25">
      <c r="A225" s="31"/>
      <c r="C225" s="31"/>
      <c r="D225" s="31"/>
      <c r="E225" s="31"/>
      <c r="T225" s="32"/>
      <c r="AN225" s="31"/>
      <c r="AO225" s="31"/>
      <c r="BA225" s="101"/>
      <c r="BB225" s="101"/>
      <c r="BE225" s="101"/>
      <c r="BF225" s="101"/>
      <c r="BG225" s="101"/>
      <c r="BH225" s="101"/>
      <c r="BI225" s="101"/>
      <c r="BS225" s="105"/>
      <c r="BT225" s="31"/>
      <c r="BU225" s="105"/>
      <c r="BV225" s="105"/>
      <c r="BW225" s="101"/>
      <c r="BY225" s="105"/>
    </row>
    <row r="226" spans="1:77" s="29" customFormat="1" x14ac:dyDescent="0.25">
      <c r="A226" s="31"/>
      <c r="C226" s="31"/>
      <c r="D226" s="31"/>
      <c r="E226" s="31"/>
      <c r="T226" s="32"/>
      <c r="AN226" s="31"/>
      <c r="AO226" s="31"/>
      <c r="BA226" s="101"/>
      <c r="BB226" s="101"/>
      <c r="BE226" s="101"/>
      <c r="BF226" s="101"/>
      <c r="BG226" s="101"/>
      <c r="BH226" s="101"/>
      <c r="BI226" s="101"/>
      <c r="BS226" s="105"/>
      <c r="BT226" s="31"/>
      <c r="BU226" s="105"/>
      <c r="BV226" s="105"/>
      <c r="BW226" s="101"/>
      <c r="BY226" s="105"/>
    </row>
    <row r="227" spans="1:77" s="29" customFormat="1" x14ac:dyDescent="0.25">
      <c r="A227" s="31"/>
      <c r="C227" s="31"/>
      <c r="D227" s="31"/>
      <c r="E227" s="31"/>
      <c r="T227" s="32"/>
      <c r="AN227" s="31"/>
      <c r="AO227" s="31"/>
      <c r="BA227" s="101"/>
      <c r="BB227" s="101"/>
      <c r="BE227" s="101"/>
      <c r="BF227" s="101"/>
      <c r="BG227" s="101"/>
      <c r="BH227" s="101"/>
      <c r="BI227" s="101"/>
      <c r="BS227" s="105"/>
      <c r="BT227" s="31"/>
      <c r="BU227" s="105"/>
      <c r="BV227" s="105"/>
      <c r="BW227" s="101"/>
      <c r="BY227" s="105"/>
    </row>
    <row r="228" spans="1:77" s="29" customFormat="1" x14ac:dyDescent="0.25">
      <c r="A228" s="31"/>
      <c r="C228" s="31"/>
      <c r="D228" s="31"/>
      <c r="E228" s="31"/>
      <c r="T228" s="32"/>
      <c r="AN228" s="31"/>
      <c r="AO228" s="31"/>
      <c r="BA228" s="101"/>
      <c r="BB228" s="101"/>
      <c r="BE228" s="101"/>
      <c r="BF228" s="101"/>
      <c r="BG228" s="101"/>
      <c r="BH228" s="101"/>
      <c r="BI228" s="101"/>
      <c r="BS228" s="105"/>
      <c r="BT228" s="31"/>
      <c r="BU228" s="105"/>
      <c r="BV228" s="105"/>
      <c r="BW228" s="101"/>
      <c r="BY228" s="105"/>
    </row>
    <row r="229" spans="1:77" s="29" customFormat="1" x14ac:dyDescent="0.25">
      <c r="A229" s="31"/>
      <c r="C229" s="31"/>
      <c r="D229" s="31"/>
      <c r="E229" s="31"/>
      <c r="T229" s="32"/>
      <c r="AN229" s="31"/>
      <c r="AO229" s="31"/>
      <c r="BA229" s="101"/>
      <c r="BB229" s="101"/>
      <c r="BE229" s="101"/>
      <c r="BF229" s="101"/>
      <c r="BG229" s="101"/>
      <c r="BH229" s="101"/>
      <c r="BI229" s="101"/>
      <c r="BS229" s="105"/>
      <c r="BT229" s="31"/>
      <c r="BU229" s="105"/>
      <c r="BV229" s="105"/>
      <c r="BW229" s="101"/>
      <c r="BY229" s="105"/>
    </row>
    <row r="230" spans="1:77" s="29" customFormat="1" x14ac:dyDescent="0.25">
      <c r="A230" s="31"/>
      <c r="C230" s="31"/>
      <c r="D230" s="31"/>
      <c r="E230" s="31"/>
      <c r="T230" s="32"/>
      <c r="AN230" s="31"/>
      <c r="AO230" s="31"/>
      <c r="BA230" s="101"/>
      <c r="BB230" s="101"/>
      <c r="BE230" s="101"/>
      <c r="BF230" s="101"/>
      <c r="BG230" s="101"/>
      <c r="BH230" s="101"/>
      <c r="BI230" s="101"/>
      <c r="BS230" s="105"/>
      <c r="BT230" s="31"/>
      <c r="BU230" s="105"/>
      <c r="BV230" s="105"/>
      <c r="BW230" s="101"/>
      <c r="BY230" s="105"/>
    </row>
    <row r="231" spans="1:77" s="29" customFormat="1" x14ac:dyDescent="0.25">
      <c r="A231" s="31"/>
      <c r="C231" s="31"/>
      <c r="D231" s="31"/>
      <c r="E231" s="31"/>
      <c r="T231" s="32"/>
      <c r="AN231" s="31"/>
      <c r="AO231" s="31"/>
      <c r="BA231" s="101"/>
      <c r="BB231" s="101"/>
      <c r="BE231" s="101"/>
      <c r="BF231" s="101"/>
      <c r="BG231" s="101"/>
      <c r="BH231" s="101"/>
      <c r="BI231" s="101"/>
      <c r="BS231" s="105"/>
      <c r="BT231" s="31"/>
      <c r="BU231" s="105"/>
      <c r="BV231" s="105"/>
      <c r="BW231" s="101"/>
      <c r="BY231" s="105"/>
    </row>
    <row r="232" spans="1:77" s="29" customFormat="1" x14ac:dyDescent="0.25">
      <c r="A232" s="31"/>
      <c r="C232" s="31"/>
      <c r="D232" s="31"/>
      <c r="E232" s="31"/>
      <c r="T232" s="32"/>
      <c r="AN232" s="31"/>
      <c r="AO232" s="31"/>
      <c r="BA232" s="101"/>
      <c r="BB232" s="101"/>
      <c r="BE232" s="101"/>
      <c r="BF232" s="101"/>
      <c r="BG232" s="101"/>
      <c r="BH232" s="101"/>
      <c r="BI232" s="101"/>
      <c r="BS232" s="105"/>
      <c r="BT232" s="31"/>
      <c r="BU232" s="105"/>
      <c r="BV232" s="105"/>
      <c r="BW232" s="101"/>
      <c r="BY232" s="105"/>
    </row>
    <row r="233" spans="1:77" s="29" customFormat="1" x14ac:dyDescent="0.25">
      <c r="A233" s="31"/>
      <c r="C233" s="31"/>
      <c r="D233" s="31"/>
      <c r="E233" s="31"/>
      <c r="T233" s="32"/>
      <c r="AN233" s="31"/>
      <c r="AO233" s="31"/>
      <c r="BA233" s="101"/>
      <c r="BB233" s="101"/>
      <c r="BE233" s="101"/>
      <c r="BF233" s="101"/>
      <c r="BG233" s="101"/>
      <c r="BH233" s="101"/>
      <c r="BI233" s="101"/>
      <c r="BS233" s="105"/>
      <c r="BT233" s="31"/>
      <c r="BU233" s="105"/>
      <c r="BV233" s="105"/>
      <c r="BW233" s="101"/>
      <c r="BY233" s="105"/>
    </row>
    <row r="234" spans="1:77" s="29" customFormat="1" x14ac:dyDescent="0.25">
      <c r="A234" s="31"/>
      <c r="C234" s="31"/>
      <c r="D234" s="31"/>
      <c r="E234" s="31"/>
      <c r="T234" s="32"/>
      <c r="AN234" s="31"/>
      <c r="AO234" s="31"/>
      <c r="BA234" s="101"/>
      <c r="BB234" s="101"/>
      <c r="BE234" s="101"/>
      <c r="BF234" s="101"/>
      <c r="BG234" s="101"/>
      <c r="BH234" s="101"/>
      <c r="BI234" s="101"/>
      <c r="BS234" s="105"/>
      <c r="BT234" s="31"/>
      <c r="BU234" s="105"/>
      <c r="BV234" s="105"/>
      <c r="BW234" s="101"/>
      <c r="BY234" s="105"/>
    </row>
    <row r="235" spans="1:77" s="29" customFormat="1" x14ac:dyDescent="0.25">
      <c r="A235" s="31"/>
      <c r="C235" s="31"/>
      <c r="D235" s="31"/>
      <c r="E235" s="31"/>
      <c r="T235" s="32"/>
      <c r="AN235" s="31"/>
      <c r="AO235" s="31"/>
      <c r="BA235" s="101"/>
      <c r="BB235" s="101"/>
      <c r="BE235" s="101"/>
      <c r="BF235" s="101"/>
      <c r="BG235" s="101"/>
      <c r="BH235" s="101"/>
      <c r="BI235" s="101"/>
      <c r="BS235" s="105"/>
      <c r="BT235" s="31"/>
      <c r="BU235" s="105"/>
      <c r="BV235" s="105"/>
      <c r="BW235" s="101"/>
      <c r="BY235" s="105"/>
    </row>
    <row r="236" spans="1:77" s="29" customFormat="1" x14ac:dyDescent="0.25">
      <c r="A236" s="31"/>
      <c r="C236" s="31"/>
      <c r="D236" s="31"/>
      <c r="E236" s="31"/>
      <c r="T236" s="32"/>
      <c r="AN236" s="31"/>
      <c r="AO236" s="31"/>
      <c r="BA236" s="101"/>
      <c r="BB236" s="101"/>
      <c r="BE236" s="101"/>
      <c r="BF236" s="101"/>
      <c r="BG236" s="101"/>
      <c r="BH236" s="101"/>
      <c r="BI236" s="101"/>
      <c r="BS236" s="105"/>
      <c r="BT236" s="31"/>
      <c r="BU236" s="105"/>
      <c r="BV236" s="105"/>
      <c r="BW236" s="101"/>
      <c r="BY236" s="105"/>
    </row>
    <row r="237" spans="1:77" s="29" customFormat="1" x14ac:dyDescent="0.25">
      <c r="A237" s="31"/>
      <c r="C237" s="31"/>
      <c r="D237" s="31"/>
      <c r="E237" s="31"/>
      <c r="T237" s="32"/>
      <c r="AN237" s="31"/>
      <c r="AO237" s="31"/>
      <c r="BA237" s="101"/>
      <c r="BB237" s="101"/>
      <c r="BE237" s="101"/>
      <c r="BF237" s="101"/>
      <c r="BG237" s="101"/>
      <c r="BH237" s="101"/>
      <c r="BI237" s="101"/>
      <c r="BS237" s="105"/>
      <c r="BT237" s="31"/>
      <c r="BU237" s="105"/>
      <c r="BV237" s="105"/>
      <c r="BW237" s="101"/>
      <c r="BY237" s="105"/>
    </row>
    <row r="238" spans="1:77" s="29" customFormat="1" x14ac:dyDescent="0.25">
      <c r="A238" s="31"/>
      <c r="C238" s="31"/>
      <c r="D238" s="31"/>
      <c r="E238" s="31"/>
      <c r="T238" s="32"/>
      <c r="AN238" s="31"/>
      <c r="AO238" s="31"/>
      <c r="BA238" s="101"/>
      <c r="BB238" s="101"/>
      <c r="BE238" s="101"/>
      <c r="BF238" s="101"/>
      <c r="BG238" s="101"/>
      <c r="BH238" s="101"/>
      <c r="BI238" s="101"/>
      <c r="BS238" s="105"/>
      <c r="BT238" s="31"/>
      <c r="BU238" s="105"/>
      <c r="BV238" s="105"/>
      <c r="BW238" s="101"/>
      <c r="BY238" s="105"/>
    </row>
    <row r="239" spans="1:77" s="29" customFormat="1" x14ac:dyDescent="0.25">
      <c r="A239" s="31"/>
      <c r="C239" s="31"/>
      <c r="D239" s="31"/>
      <c r="E239" s="31"/>
      <c r="T239" s="32"/>
      <c r="AN239" s="31"/>
      <c r="AO239" s="31"/>
      <c r="BA239" s="101"/>
      <c r="BB239" s="101"/>
      <c r="BE239" s="101"/>
      <c r="BF239" s="101"/>
      <c r="BG239" s="101"/>
      <c r="BH239" s="101"/>
      <c r="BI239" s="101"/>
      <c r="BS239" s="105"/>
      <c r="BT239" s="31"/>
      <c r="BU239" s="105"/>
      <c r="BV239" s="105"/>
      <c r="BW239" s="101"/>
      <c r="BY239" s="105"/>
    </row>
    <row r="240" spans="1:77" s="29" customFormat="1" x14ac:dyDescent="0.25">
      <c r="A240" s="31"/>
      <c r="C240" s="31"/>
      <c r="D240" s="31"/>
      <c r="E240" s="31"/>
      <c r="T240" s="32"/>
      <c r="AN240" s="31"/>
      <c r="AO240" s="31"/>
      <c r="BA240" s="101"/>
      <c r="BB240" s="101"/>
      <c r="BE240" s="101"/>
      <c r="BF240" s="101"/>
      <c r="BG240" s="101"/>
      <c r="BH240" s="101"/>
      <c r="BI240" s="101"/>
      <c r="BS240" s="105"/>
      <c r="BT240" s="31"/>
      <c r="BU240" s="105"/>
      <c r="BV240" s="105"/>
      <c r="BW240" s="101"/>
      <c r="BY240" s="105"/>
    </row>
    <row r="241" spans="1:77" s="29" customFormat="1" x14ac:dyDescent="0.25">
      <c r="A241" s="31"/>
      <c r="C241" s="31"/>
      <c r="D241" s="31"/>
      <c r="E241" s="31"/>
      <c r="T241" s="32"/>
      <c r="AN241" s="31"/>
      <c r="AO241" s="31"/>
      <c r="BA241" s="101"/>
      <c r="BB241" s="101"/>
      <c r="BE241" s="101"/>
      <c r="BF241" s="101"/>
      <c r="BG241" s="101"/>
      <c r="BH241" s="101"/>
      <c r="BI241" s="101"/>
      <c r="BS241" s="105"/>
      <c r="BT241" s="31"/>
      <c r="BU241" s="105"/>
      <c r="BV241" s="105"/>
      <c r="BW241" s="101"/>
      <c r="BY241" s="105"/>
    </row>
    <row r="242" spans="1:77" s="29" customFormat="1" x14ac:dyDescent="0.25">
      <c r="A242" s="31"/>
      <c r="C242" s="31"/>
      <c r="D242" s="31"/>
      <c r="E242" s="31"/>
      <c r="T242" s="32"/>
      <c r="AN242" s="31"/>
      <c r="AO242" s="31"/>
      <c r="BA242" s="101"/>
      <c r="BB242" s="101"/>
      <c r="BE242" s="101"/>
      <c r="BF242" s="101"/>
      <c r="BG242" s="101"/>
      <c r="BH242" s="101"/>
      <c r="BI242" s="101"/>
      <c r="BS242" s="105"/>
      <c r="BT242" s="31"/>
      <c r="BU242" s="105"/>
      <c r="BV242" s="105"/>
      <c r="BW242" s="101"/>
      <c r="BY242" s="105"/>
    </row>
    <row r="243" spans="1:77" s="29" customFormat="1" x14ac:dyDescent="0.25">
      <c r="A243" s="31"/>
      <c r="C243" s="31"/>
      <c r="D243" s="31"/>
      <c r="E243" s="31"/>
      <c r="T243" s="32"/>
      <c r="AN243" s="31"/>
      <c r="AO243" s="31"/>
      <c r="BA243" s="101"/>
      <c r="BB243" s="101"/>
      <c r="BE243" s="101"/>
      <c r="BF243" s="101"/>
      <c r="BG243" s="101"/>
      <c r="BH243" s="101"/>
      <c r="BI243" s="101"/>
      <c r="BS243" s="105"/>
      <c r="BT243" s="31"/>
      <c r="BU243" s="105"/>
      <c r="BV243" s="105"/>
      <c r="BW243" s="101"/>
      <c r="BY243" s="105"/>
    </row>
    <row r="244" spans="1:77" s="29" customFormat="1" x14ac:dyDescent="0.25">
      <c r="A244" s="31"/>
      <c r="C244" s="31"/>
      <c r="D244" s="31"/>
      <c r="E244" s="31"/>
      <c r="T244" s="32"/>
      <c r="AN244" s="31"/>
      <c r="AO244" s="31"/>
      <c r="BA244" s="101"/>
      <c r="BB244" s="101"/>
      <c r="BE244" s="101"/>
      <c r="BF244" s="101"/>
      <c r="BG244" s="101"/>
      <c r="BH244" s="101"/>
      <c r="BI244" s="101"/>
      <c r="BS244" s="105"/>
      <c r="BT244" s="31"/>
      <c r="BU244" s="105"/>
      <c r="BV244" s="105"/>
      <c r="BW244" s="101"/>
      <c r="BY244" s="105"/>
    </row>
    <row r="245" spans="1:77" s="29" customFormat="1" x14ac:dyDescent="0.25">
      <c r="A245" s="31"/>
      <c r="C245" s="31"/>
      <c r="D245" s="31"/>
      <c r="E245" s="31"/>
      <c r="T245" s="32"/>
      <c r="AN245" s="31"/>
      <c r="AO245" s="31"/>
      <c r="BA245" s="101"/>
      <c r="BB245" s="101"/>
      <c r="BE245" s="101"/>
      <c r="BF245" s="101"/>
      <c r="BG245" s="101"/>
      <c r="BH245" s="101"/>
      <c r="BI245" s="101"/>
      <c r="BS245" s="105"/>
      <c r="BT245" s="31"/>
      <c r="BU245" s="105"/>
      <c r="BV245" s="105"/>
      <c r="BW245" s="101"/>
      <c r="BY245" s="105"/>
    </row>
    <row r="246" spans="1:77" s="29" customFormat="1" x14ac:dyDescent="0.25">
      <c r="A246" s="31"/>
      <c r="C246" s="31"/>
      <c r="D246" s="31"/>
      <c r="E246" s="31"/>
      <c r="T246" s="32"/>
      <c r="AN246" s="31"/>
      <c r="AO246" s="31"/>
      <c r="BA246" s="101"/>
      <c r="BB246" s="101"/>
      <c r="BE246" s="101"/>
      <c r="BF246" s="101"/>
      <c r="BG246" s="101"/>
      <c r="BH246" s="101"/>
      <c r="BI246" s="101"/>
      <c r="BS246" s="105"/>
      <c r="BT246" s="31"/>
      <c r="BU246" s="105"/>
      <c r="BV246" s="105"/>
      <c r="BW246" s="101"/>
      <c r="BY246" s="105"/>
    </row>
    <row r="247" spans="1:77" s="29" customFormat="1" x14ac:dyDescent="0.25">
      <c r="A247" s="31"/>
      <c r="C247" s="31"/>
      <c r="D247" s="31"/>
      <c r="E247" s="31"/>
      <c r="T247" s="32"/>
      <c r="AN247" s="31"/>
      <c r="AO247" s="31"/>
      <c r="BA247" s="101"/>
      <c r="BB247" s="101"/>
      <c r="BE247" s="101"/>
      <c r="BF247" s="101"/>
      <c r="BG247" s="101"/>
      <c r="BH247" s="101"/>
      <c r="BI247" s="101"/>
      <c r="BS247" s="105"/>
      <c r="BT247" s="31"/>
      <c r="BU247" s="105"/>
      <c r="BV247" s="105"/>
      <c r="BW247" s="101"/>
      <c r="BY247" s="105"/>
    </row>
    <row r="248" spans="1:77" s="29" customFormat="1" x14ac:dyDescent="0.25">
      <c r="A248" s="31"/>
      <c r="C248" s="31"/>
      <c r="D248" s="31"/>
      <c r="E248" s="31"/>
      <c r="T248" s="32"/>
      <c r="AN248" s="31"/>
      <c r="AO248" s="31"/>
      <c r="BA248" s="101"/>
      <c r="BB248" s="101"/>
      <c r="BE248" s="101"/>
      <c r="BF248" s="101"/>
      <c r="BG248" s="101"/>
      <c r="BH248" s="101"/>
      <c r="BI248" s="101"/>
      <c r="BS248" s="105"/>
      <c r="BT248" s="31"/>
      <c r="BU248" s="105"/>
      <c r="BV248" s="105"/>
      <c r="BW248" s="101"/>
      <c r="BY248" s="105"/>
    </row>
    <row r="249" spans="1:77" s="29" customFormat="1" x14ac:dyDescent="0.25">
      <c r="A249" s="31"/>
      <c r="C249" s="31"/>
      <c r="D249" s="31"/>
      <c r="E249" s="31"/>
      <c r="T249" s="32"/>
      <c r="AN249" s="31"/>
      <c r="AO249" s="31"/>
      <c r="BA249" s="101"/>
      <c r="BB249" s="101"/>
      <c r="BE249" s="101"/>
      <c r="BF249" s="101"/>
      <c r="BG249" s="101"/>
      <c r="BH249" s="101"/>
      <c r="BI249" s="101"/>
      <c r="BS249" s="105"/>
      <c r="BT249" s="31"/>
      <c r="BU249" s="105"/>
      <c r="BV249" s="105"/>
      <c r="BW249" s="101"/>
      <c r="BY249" s="105"/>
    </row>
    <row r="250" spans="1:77" s="29" customFormat="1" x14ac:dyDescent="0.25">
      <c r="A250" s="31"/>
      <c r="C250" s="31"/>
      <c r="D250" s="31"/>
      <c r="E250" s="31"/>
      <c r="T250" s="32"/>
      <c r="AN250" s="31"/>
      <c r="AO250" s="31"/>
      <c r="BA250" s="101"/>
      <c r="BB250" s="101"/>
      <c r="BE250" s="101"/>
      <c r="BF250" s="101"/>
      <c r="BG250" s="101"/>
      <c r="BH250" s="101"/>
      <c r="BI250" s="101"/>
      <c r="BS250" s="105"/>
      <c r="BT250" s="31"/>
      <c r="BU250" s="105"/>
      <c r="BV250" s="105"/>
      <c r="BW250" s="101"/>
      <c r="BY250" s="105"/>
    </row>
    <row r="251" spans="1:77" s="29" customFormat="1" x14ac:dyDescent="0.25">
      <c r="A251" s="31"/>
      <c r="C251" s="31"/>
      <c r="D251" s="31"/>
      <c r="E251" s="31"/>
      <c r="T251" s="32"/>
      <c r="AN251" s="31"/>
      <c r="AO251" s="31"/>
      <c r="BA251" s="101"/>
      <c r="BB251" s="101"/>
      <c r="BE251" s="101"/>
      <c r="BF251" s="101"/>
      <c r="BG251" s="101"/>
      <c r="BH251" s="101"/>
      <c r="BI251" s="101"/>
      <c r="BS251" s="105"/>
      <c r="BT251" s="31"/>
      <c r="BU251" s="105"/>
      <c r="BV251" s="105"/>
      <c r="BW251" s="101"/>
      <c r="BY251" s="105"/>
    </row>
    <row r="252" spans="1:77" s="29" customFormat="1" x14ac:dyDescent="0.25">
      <c r="A252" s="31"/>
      <c r="C252" s="31"/>
      <c r="D252" s="31"/>
      <c r="E252" s="31"/>
      <c r="T252" s="32"/>
      <c r="AN252" s="31"/>
      <c r="AO252" s="31"/>
      <c r="BA252" s="101"/>
      <c r="BB252" s="101"/>
      <c r="BE252" s="101"/>
      <c r="BF252" s="101"/>
      <c r="BG252" s="101"/>
      <c r="BH252" s="101"/>
      <c r="BI252" s="101"/>
      <c r="BS252" s="105"/>
      <c r="BT252" s="31"/>
      <c r="BU252" s="105"/>
      <c r="BV252" s="105"/>
      <c r="BW252" s="101"/>
      <c r="BY252" s="105"/>
    </row>
    <row r="253" spans="1:77" s="29" customFormat="1" x14ac:dyDescent="0.25">
      <c r="A253" s="31"/>
      <c r="C253" s="31"/>
      <c r="D253" s="31"/>
      <c r="E253" s="31"/>
      <c r="T253" s="32"/>
      <c r="AN253" s="31"/>
      <c r="AO253" s="31"/>
      <c r="BA253" s="101"/>
      <c r="BB253" s="101"/>
      <c r="BE253" s="101"/>
      <c r="BF253" s="101"/>
      <c r="BG253" s="101"/>
      <c r="BH253" s="101"/>
      <c r="BI253" s="101"/>
      <c r="BS253" s="105"/>
      <c r="BT253" s="31"/>
      <c r="BU253" s="105"/>
      <c r="BV253" s="105"/>
      <c r="BW253" s="101"/>
      <c r="BY253" s="105"/>
    </row>
    <row r="254" spans="1:77" s="29" customFormat="1" x14ac:dyDescent="0.25">
      <c r="A254" s="31"/>
      <c r="C254" s="31"/>
      <c r="D254" s="31"/>
      <c r="E254" s="31"/>
      <c r="T254" s="32"/>
      <c r="AN254" s="31"/>
      <c r="AO254" s="31"/>
      <c r="BA254" s="101"/>
      <c r="BB254" s="101"/>
      <c r="BE254" s="101"/>
      <c r="BF254" s="101"/>
      <c r="BG254" s="101"/>
      <c r="BH254" s="101"/>
      <c r="BI254" s="101"/>
      <c r="BS254" s="105"/>
      <c r="BT254" s="31"/>
      <c r="BU254" s="105"/>
      <c r="BV254" s="105"/>
      <c r="BW254" s="101"/>
      <c r="BY254" s="105"/>
    </row>
    <row r="255" spans="1:77" s="29" customFormat="1" x14ac:dyDescent="0.25">
      <c r="A255" s="31"/>
      <c r="C255" s="31"/>
      <c r="D255" s="31"/>
      <c r="E255" s="31"/>
      <c r="T255" s="32"/>
      <c r="AN255" s="31"/>
      <c r="AO255" s="31"/>
      <c r="BA255" s="101"/>
      <c r="BB255" s="101"/>
      <c r="BE255" s="101"/>
      <c r="BF255" s="101"/>
      <c r="BG255" s="101"/>
      <c r="BH255" s="101"/>
      <c r="BI255" s="101"/>
      <c r="BS255" s="105"/>
      <c r="BT255" s="31"/>
      <c r="BU255" s="105"/>
      <c r="BV255" s="105"/>
      <c r="BW255" s="101"/>
      <c r="BY255" s="105"/>
    </row>
    <row r="256" spans="1:77" s="29" customFormat="1" x14ac:dyDescent="0.25">
      <c r="A256" s="31"/>
      <c r="C256" s="31"/>
      <c r="D256" s="31"/>
      <c r="E256" s="31"/>
      <c r="T256" s="32"/>
      <c r="AN256" s="31"/>
      <c r="AO256" s="31"/>
      <c r="BA256" s="101"/>
      <c r="BB256" s="101"/>
      <c r="BE256" s="101"/>
      <c r="BF256" s="101"/>
      <c r="BG256" s="101"/>
      <c r="BH256" s="101"/>
      <c r="BI256" s="101"/>
      <c r="BS256" s="105"/>
      <c r="BT256" s="31"/>
      <c r="BU256" s="105"/>
      <c r="BV256" s="105"/>
      <c r="BW256" s="101"/>
      <c r="BY256" s="105"/>
    </row>
    <row r="257" spans="1:77" s="29" customFormat="1" x14ac:dyDescent="0.25">
      <c r="A257" s="31"/>
      <c r="C257" s="31"/>
      <c r="D257" s="31"/>
      <c r="E257" s="31"/>
      <c r="T257" s="32"/>
      <c r="AN257" s="31"/>
      <c r="AO257" s="31"/>
      <c r="BA257" s="101"/>
      <c r="BB257" s="101"/>
      <c r="BE257" s="101"/>
      <c r="BF257" s="101"/>
      <c r="BG257" s="101"/>
      <c r="BH257" s="101"/>
      <c r="BI257" s="101"/>
      <c r="BS257" s="105"/>
      <c r="BT257" s="31"/>
      <c r="BU257" s="105"/>
      <c r="BV257" s="105"/>
      <c r="BW257" s="101"/>
      <c r="BY257" s="105"/>
    </row>
    <row r="258" spans="1:77" s="29" customFormat="1" x14ac:dyDescent="0.25">
      <c r="A258" s="31"/>
      <c r="C258" s="31"/>
      <c r="D258" s="31"/>
      <c r="E258" s="31"/>
      <c r="T258" s="32"/>
      <c r="AN258" s="31"/>
      <c r="AO258" s="31"/>
      <c r="BA258" s="101"/>
      <c r="BB258" s="101"/>
      <c r="BE258" s="101"/>
      <c r="BF258" s="101"/>
      <c r="BG258" s="101"/>
      <c r="BH258" s="101"/>
      <c r="BI258" s="101"/>
      <c r="BS258" s="105"/>
      <c r="BT258" s="31"/>
      <c r="BU258" s="105"/>
      <c r="BV258" s="105"/>
      <c r="BW258" s="101"/>
      <c r="BY258" s="105"/>
    </row>
    <row r="259" spans="1:77" s="29" customFormat="1" x14ac:dyDescent="0.25">
      <c r="A259" s="31"/>
      <c r="C259" s="31"/>
      <c r="D259" s="31"/>
      <c r="E259" s="31"/>
      <c r="T259" s="32"/>
      <c r="AN259" s="31"/>
      <c r="AO259" s="31"/>
      <c r="BA259" s="101"/>
      <c r="BB259" s="101"/>
      <c r="BE259" s="101"/>
      <c r="BF259" s="101"/>
      <c r="BG259" s="101"/>
      <c r="BH259" s="101"/>
      <c r="BI259" s="101"/>
      <c r="BS259" s="105"/>
      <c r="BT259" s="31"/>
      <c r="BU259" s="105"/>
      <c r="BV259" s="105"/>
      <c r="BW259" s="101"/>
      <c r="BY259" s="105"/>
    </row>
    <row r="260" spans="1:77" s="29" customFormat="1" x14ac:dyDescent="0.25">
      <c r="A260" s="31"/>
      <c r="C260" s="31"/>
      <c r="D260" s="31"/>
      <c r="E260" s="31"/>
      <c r="T260" s="32"/>
      <c r="AN260" s="31"/>
      <c r="AO260" s="31"/>
      <c r="BA260" s="101"/>
      <c r="BB260" s="101"/>
      <c r="BE260" s="101"/>
      <c r="BF260" s="101"/>
      <c r="BG260" s="101"/>
      <c r="BH260" s="101"/>
      <c r="BI260" s="101"/>
      <c r="BS260" s="105"/>
      <c r="BT260" s="31"/>
      <c r="BU260" s="105"/>
      <c r="BV260" s="105"/>
      <c r="BW260" s="101"/>
      <c r="BY260" s="105"/>
    </row>
    <row r="261" spans="1:77" s="29" customFormat="1" x14ac:dyDescent="0.25">
      <c r="A261" s="31"/>
      <c r="C261" s="31"/>
      <c r="D261" s="31"/>
      <c r="E261" s="31"/>
      <c r="T261" s="32"/>
      <c r="AN261" s="31"/>
      <c r="AO261" s="31"/>
      <c r="BA261" s="101"/>
      <c r="BB261" s="101"/>
      <c r="BE261" s="101"/>
      <c r="BF261" s="101"/>
      <c r="BG261" s="101"/>
      <c r="BH261" s="101"/>
      <c r="BI261" s="101"/>
      <c r="BS261" s="105"/>
      <c r="BT261" s="31"/>
      <c r="BU261" s="105"/>
      <c r="BV261" s="105"/>
      <c r="BW261" s="101"/>
      <c r="BY261" s="105"/>
    </row>
    <row r="262" spans="1:77" s="29" customFormat="1" x14ac:dyDescent="0.25">
      <c r="A262" s="31"/>
      <c r="C262" s="31"/>
      <c r="D262" s="31"/>
      <c r="E262" s="31"/>
      <c r="T262" s="32"/>
      <c r="AN262" s="31"/>
      <c r="AO262" s="31"/>
      <c r="BA262" s="101"/>
      <c r="BB262" s="101"/>
      <c r="BE262" s="101"/>
      <c r="BF262" s="101"/>
      <c r="BG262" s="101"/>
      <c r="BH262" s="101"/>
      <c r="BI262" s="101"/>
      <c r="BS262" s="105"/>
      <c r="BT262" s="31"/>
      <c r="BU262" s="105"/>
      <c r="BV262" s="105"/>
      <c r="BW262" s="101"/>
      <c r="BY262" s="105"/>
    </row>
    <row r="263" spans="1:77" s="29" customFormat="1" x14ac:dyDescent="0.25">
      <c r="A263" s="31"/>
      <c r="C263" s="31"/>
      <c r="D263" s="31"/>
      <c r="E263" s="31"/>
      <c r="T263" s="32"/>
      <c r="AN263" s="31"/>
      <c r="AO263" s="31"/>
      <c r="BA263" s="101"/>
      <c r="BB263" s="101"/>
      <c r="BE263" s="101"/>
      <c r="BF263" s="101"/>
      <c r="BG263" s="101"/>
      <c r="BH263" s="101"/>
      <c r="BI263" s="101"/>
      <c r="BS263" s="105"/>
      <c r="BT263" s="31"/>
      <c r="BU263" s="105"/>
      <c r="BV263" s="105"/>
      <c r="BW263" s="101"/>
      <c r="BY263" s="105"/>
    </row>
    <row r="264" spans="1:77" s="29" customFormat="1" x14ac:dyDescent="0.25">
      <c r="A264" s="31"/>
      <c r="C264" s="31"/>
      <c r="D264" s="31"/>
      <c r="E264" s="31"/>
      <c r="T264" s="32"/>
      <c r="AN264" s="31"/>
      <c r="AO264" s="31"/>
      <c r="BA264" s="101"/>
      <c r="BB264" s="101"/>
      <c r="BE264" s="101"/>
      <c r="BF264" s="101"/>
      <c r="BG264" s="101"/>
      <c r="BH264" s="101"/>
      <c r="BI264" s="101"/>
      <c r="BS264" s="105"/>
      <c r="BT264" s="31"/>
      <c r="BU264" s="105"/>
      <c r="BV264" s="105"/>
      <c r="BW264" s="101"/>
      <c r="BY264" s="105"/>
    </row>
    <row r="265" spans="1:77" s="29" customFormat="1" x14ac:dyDescent="0.25">
      <c r="A265" s="31"/>
      <c r="C265" s="31"/>
      <c r="D265" s="31"/>
      <c r="E265" s="31"/>
      <c r="T265" s="32"/>
      <c r="AN265" s="31"/>
      <c r="AO265" s="31"/>
      <c r="BA265" s="101"/>
      <c r="BB265" s="101"/>
      <c r="BE265" s="101"/>
      <c r="BF265" s="101"/>
      <c r="BG265" s="101"/>
      <c r="BH265" s="101"/>
      <c r="BI265" s="101"/>
      <c r="BS265" s="105"/>
      <c r="BT265" s="31"/>
      <c r="BU265" s="105"/>
      <c r="BV265" s="105"/>
      <c r="BW265" s="101"/>
      <c r="BY265" s="105"/>
    </row>
    <row r="266" spans="1:77" s="29" customFormat="1" x14ac:dyDescent="0.25">
      <c r="A266" s="31"/>
      <c r="C266" s="31"/>
      <c r="D266" s="31"/>
      <c r="E266" s="31"/>
      <c r="T266" s="32"/>
      <c r="AN266" s="31"/>
      <c r="AO266" s="31"/>
      <c r="BA266" s="101"/>
      <c r="BB266" s="101"/>
      <c r="BE266" s="101"/>
      <c r="BF266" s="101"/>
      <c r="BG266" s="101"/>
      <c r="BH266" s="101"/>
      <c r="BI266" s="101"/>
      <c r="BS266" s="105"/>
      <c r="BT266" s="31"/>
      <c r="BU266" s="105"/>
      <c r="BV266" s="105"/>
      <c r="BW266" s="101"/>
      <c r="BY266" s="105"/>
    </row>
    <row r="267" spans="1:77" s="29" customFormat="1" x14ac:dyDescent="0.25">
      <c r="A267" s="31"/>
      <c r="C267" s="31"/>
      <c r="D267" s="31"/>
      <c r="E267" s="31"/>
      <c r="T267" s="32"/>
      <c r="AN267" s="31"/>
      <c r="AO267" s="31"/>
      <c r="BA267" s="101"/>
      <c r="BB267" s="101"/>
      <c r="BE267" s="101"/>
      <c r="BF267" s="101"/>
      <c r="BG267" s="101"/>
      <c r="BH267" s="101"/>
      <c r="BI267" s="101"/>
      <c r="BS267" s="105"/>
      <c r="BT267" s="31"/>
      <c r="BU267" s="105"/>
      <c r="BV267" s="105"/>
      <c r="BW267" s="101"/>
      <c r="BY267" s="105"/>
    </row>
    <row r="268" spans="1:77" s="29" customFormat="1" x14ac:dyDescent="0.25">
      <c r="A268" s="31"/>
      <c r="C268" s="31"/>
      <c r="D268" s="31"/>
      <c r="E268" s="31"/>
      <c r="T268" s="32"/>
      <c r="AN268" s="31"/>
      <c r="AO268" s="31"/>
      <c r="BA268" s="101"/>
      <c r="BB268" s="101"/>
      <c r="BE268" s="101"/>
      <c r="BF268" s="101"/>
      <c r="BG268" s="101"/>
      <c r="BH268" s="101"/>
      <c r="BI268" s="101"/>
      <c r="BS268" s="105"/>
      <c r="BT268" s="31"/>
      <c r="BU268" s="105"/>
      <c r="BV268" s="105"/>
      <c r="BW268" s="101"/>
      <c r="BY268" s="105"/>
    </row>
    <row r="269" spans="1:77" s="29" customFormat="1" x14ac:dyDescent="0.25">
      <c r="A269" s="31"/>
      <c r="C269" s="31"/>
      <c r="D269" s="31"/>
      <c r="E269" s="31"/>
      <c r="T269" s="32"/>
      <c r="AN269" s="31"/>
      <c r="AO269" s="31"/>
      <c r="BA269" s="101"/>
      <c r="BB269" s="101"/>
      <c r="BE269" s="101"/>
      <c r="BF269" s="101"/>
      <c r="BG269" s="101"/>
      <c r="BH269" s="101"/>
      <c r="BI269" s="101"/>
      <c r="BS269" s="105"/>
      <c r="BT269" s="31"/>
      <c r="BU269" s="105"/>
      <c r="BV269" s="105"/>
      <c r="BW269" s="101"/>
      <c r="BY269" s="105"/>
    </row>
    <row r="270" spans="1:77" s="29" customFormat="1" x14ac:dyDescent="0.25">
      <c r="A270" s="31"/>
      <c r="C270" s="31"/>
      <c r="D270" s="31"/>
      <c r="E270" s="31"/>
      <c r="T270" s="32"/>
      <c r="AN270" s="31"/>
      <c r="AO270" s="31"/>
      <c r="BA270" s="101"/>
      <c r="BB270" s="101"/>
      <c r="BE270" s="101"/>
      <c r="BF270" s="101"/>
      <c r="BG270" s="101"/>
      <c r="BH270" s="101"/>
      <c r="BI270" s="101"/>
      <c r="BS270" s="105"/>
      <c r="BT270" s="31"/>
      <c r="BU270" s="105"/>
      <c r="BV270" s="105"/>
      <c r="BW270" s="101"/>
      <c r="BY270" s="105"/>
    </row>
    <row r="271" spans="1:77" s="29" customFormat="1" x14ac:dyDescent="0.25">
      <c r="A271" s="31"/>
      <c r="C271" s="31"/>
      <c r="D271" s="31"/>
      <c r="E271" s="31"/>
      <c r="T271" s="32"/>
      <c r="AN271" s="31"/>
      <c r="AO271" s="31"/>
      <c r="BA271" s="101"/>
      <c r="BB271" s="101"/>
      <c r="BE271" s="101"/>
      <c r="BF271" s="101"/>
      <c r="BG271" s="101"/>
      <c r="BH271" s="101"/>
      <c r="BI271" s="101"/>
      <c r="BS271" s="105"/>
      <c r="BT271" s="31"/>
      <c r="BU271" s="105"/>
      <c r="BV271" s="105"/>
      <c r="BW271" s="101"/>
      <c r="BY271" s="105"/>
    </row>
    <row r="272" spans="1:77" s="29" customFormat="1" x14ac:dyDescent="0.25">
      <c r="A272" s="31"/>
      <c r="C272" s="31"/>
      <c r="D272" s="31"/>
      <c r="E272" s="31"/>
      <c r="T272" s="32"/>
      <c r="AN272" s="31"/>
      <c r="AO272" s="31"/>
      <c r="BA272" s="101"/>
      <c r="BB272" s="101"/>
      <c r="BE272" s="101"/>
      <c r="BF272" s="101"/>
      <c r="BG272" s="101"/>
      <c r="BH272" s="101"/>
      <c r="BI272" s="101"/>
      <c r="BS272" s="105"/>
      <c r="BT272" s="31"/>
      <c r="BU272" s="105"/>
      <c r="BV272" s="105"/>
      <c r="BW272" s="101"/>
      <c r="BY272" s="105"/>
    </row>
    <row r="273" spans="1:77" s="29" customFormat="1" x14ac:dyDescent="0.25">
      <c r="A273" s="31"/>
      <c r="C273" s="31"/>
      <c r="D273" s="31"/>
      <c r="E273" s="31"/>
      <c r="T273" s="32"/>
      <c r="AN273" s="31"/>
      <c r="AO273" s="31"/>
      <c r="BA273" s="101"/>
      <c r="BB273" s="101"/>
      <c r="BE273" s="101"/>
      <c r="BF273" s="101"/>
      <c r="BG273" s="101"/>
      <c r="BH273" s="101"/>
      <c r="BI273" s="101"/>
      <c r="BS273" s="105"/>
      <c r="BT273" s="31"/>
      <c r="BU273" s="105"/>
      <c r="BV273" s="105"/>
      <c r="BW273" s="101"/>
      <c r="BY273" s="105"/>
    </row>
    <row r="274" spans="1:77" s="29" customFormat="1" x14ac:dyDescent="0.25">
      <c r="A274" s="31"/>
      <c r="C274" s="31"/>
      <c r="D274" s="31"/>
      <c r="E274" s="31"/>
      <c r="T274" s="32"/>
      <c r="AN274" s="31"/>
      <c r="AO274" s="31"/>
      <c r="BA274" s="101"/>
      <c r="BB274" s="101"/>
      <c r="BE274" s="101"/>
      <c r="BF274" s="101"/>
      <c r="BG274" s="101"/>
      <c r="BH274" s="101"/>
      <c r="BI274" s="101"/>
      <c r="BS274" s="105"/>
      <c r="BT274" s="31"/>
      <c r="BU274" s="105"/>
      <c r="BV274" s="105"/>
      <c r="BW274" s="101"/>
      <c r="BY274" s="105"/>
    </row>
    <row r="275" spans="1:77" s="29" customFormat="1" x14ac:dyDescent="0.25">
      <c r="A275" s="31"/>
      <c r="C275" s="31"/>
      <c r="D275" s="31"/>
      <c r="E275" s="31"/>
      <c r="T275" s="32"/>
      <c r="AN275" s="31"/>
      <c r="AO275" s="31"/>
      <c r="BA275" s="101"/>
      <c r="BB275" s="101"/>
      <c r="BE275" s="101"/>
      <c r="BF275" s="101"/>
      <c r="BG275" s="101"/>
      <c r="BH275" s="101"/>
      <c r="BI275" s="101"/>
      <c r="BS275" s="105"/>
      <c r="BT275" s="31"/>
      <c r="BU275" s="105"/>
      <c r="BV275" s="105"/>
      <c r="BW275" s="101"/>
      <c r="BY275" s="105"/>
    </row>
    <row r="276" spans="1:77" s="29" customFormat="1" x14ac:dyDescent="0.25">
      <c r="A276" s="31"/>
      <c r="C276" s="31"/>
      <c r="D276" s="31"/>
      <c r="E276" s="31"/>
      <c r="T276" s="32"/>
      <c r="AN276" s="31"/>
      <c r="AO276" s="31"/>
      <c r="BA276" s="101"/>
      <c r="BB276" s="101"/>
      <c r="BE276" s="101"/>
      <c r="BF276" s="101"/>
      <c r="BG276" s="101"/>
      <c r="BH276" s="101"/>
      <c r="BI276" s="101"/>
      <c r="BS276" s="105"/>
      <c r="BT276" s="31"/>
      <c r="BU276" s="105"/>
      <c r="BV276" s="105"/>
      <c r="BW276" s="101"/>
      <c r="BY276" s="105"/>
    </row>
    <row r="277" spans="1:77" s="29" customFormat="1" x14ac:dyDescent="0.25">
      <c r="A277" s="31"/>
      <c r="C277" s="31"/>
      <c r="D277" s="31"/>
      <c r="E277" s="31"/>
      <c r="T277" s="32"/>
      <c r="AN277" s="31"/>
      <c r="AO277" s="31"/>
      <c r="BA277" s="101"/>
      <c r="BB277" s="101"/>
      <c r="BE277" s="101"/>
      <c r="BF277" s="101"/>
      <c r="BG277" s="101"/>
      <c r="BH277" s="101"/>
      <c r="BI277" s="101"/>
      <c r="BS277" s="105"/>
      <c r="BT277" s="31"/>
      <c r="BU277" s="105"/>
      <c r="BV277" s="105"/>
      <c r="BW277" s="101"/>
      <c r="BY277" s="105"/>
    </row>
    <row r="278" spans="1:77" s="29" customFormat="1" x14ac:dyDescent="0.25">
      <c r="A278" s="31"/>
      <c r="C278" s="31"/>
      <c r="D278" s="31"/>
      <c r="E278" s="31"/>
      <c r="T278" s="32"/>
      <c r="AN278" s="31"/>
      <c r="AO278" s="31"/>
      <c r="BA278" s="101"/>
      <c r="BB278" s="101"/>
      <c r="BE278" s="101"/>
      <c r="BF278" s="101"/>
      <c r="BG278" s="101"/>
      <c r="BH278" s="101"/>
      <c r="BI278" s="101"/>
      <c r="BS278" s="105"/>
      <c r="BT278" s="31"/>
      <c r="BU278" s="105"/>
      <c r="BV278" s="105"/>
      <c r="BW278" s="101"/>
      <c r="BY278" s="105"/>
    </row>
    <row r="279" spans="1:77" s="29" customFormat="1" x14ac:dyDescent="0.25">
      <c r="A279" s="31"/>
      <c r="C279" s="31"/>
      <c r="D279" s="31"/>
      <c r="E279" s="31"/>
      <c r="T279" s="32"/>
      <c r="AN279" s="31"/>
      <c r="AO279" s="31"/>
      <c r="BA279" s="101"/>
      <c r="BB279" s="101"/>
      <c r="BE279" s="101"/>
      <c r="BF279" s="101"/>
      <c r="BG279" s="101"/>
      <c r="BH279" s="101"/>
      <c r="BI279" s="101"/>
      <c r="BS279" s="105"/>
      <c r="BT279" s="31"/>
      <c r="BU279" s="105"/>
      <c r="BV279" s="105"/>
      <c r="BW279" s="101"/>
      <c r="BY279" s="105"/>
    </row>
    <row r="280" spans="1:77" s="29" customFormat="1" x14ac:dyDescent="0.25">
      <c r="A280" s="31"/>
      <c r="C280" s="31"/>
      <c r="D280" s="31"/>
      <c r="E280" s="31"/>
      <c r="T280" s="32"/>
      <c r="AN280" s="31"/>
      <c r="AO280" s="31"/>
      <c r="BA280" s="101"/>
      <c r="BB280" s="101"/>
      <c r="BE280" s="101"/>
      <c r="BF280" s="101"/>
      <c r="BG280" s="101"/>
      <c r="BH280" s="101"/>
      <c r="BI280" s="101"/>
      <c r="BS280" s="105"/>
      <c r="BT280" s="31"/>
      <c r="BU280" s="105"/>
      <c r="BV280" s="105"/>
      <c r="BW280" s="101"/>
      <c r="BY280" s="105"/>
    </row>
    <row r="281" spans="1:77" s="29" customFormat="1" x14ac:dyDescent="0.25">
      <c r="A281" s="31"/>
      <c r="C281" s="31"/>
      <c r="D281" s="31"/>
      <c r="E281" s="31"/>
      <c r="T281" s="32"/>
      <c r="AN281" s="31"/>
      <c r="AO281" s="31"/>
      <c r="BA281" s="101"/>
      <c r="BB281" s="101"/>
      <c r="BE281" s="101"/>
      <c r="BF281" s="101"/>
      <c r="BG281" s="101"/>
      <c r="BH281" s="101"/>
      <c r="BI281" s="101"/>
      <c r="BS281" s="105"/>
      <c r="BT281" s="31"/>
      <c r="BU281" s="105"/>
      <c r="BV281" s="105"/>
      <c r="BW281" s="101"/>
      <c r="BY281" s="105"/>
    </row>
    <row r="282" spans="1:77" s="29" customFormat="1" x14ac:dyDescent="0.25">
      <c r="A282" s="31"/>
      <c r="C282" s="31"/>
      <c r="D282" s="31"/>
      <c r="E282" s="31"/>
      <c r="T282" s="32"/>
      <c r="AN282" s="31"/>
      <c r="AO282" s="31"/>
      <c r="BA282" s="101"/>
      <c r="BB282" s="101"/>
      <c r="BE282" s="101"/>
      <c r="BF282" s="101"/>
      <c r="BG282" s="101"/>
      <c r="BH282" s="101"/>
      <c r="BI282" s="101"/>
      <c r="BS282" s="105"/>
      <c r="BT282" s="31"/>
      <c r="BU282" s="105"/>
      <c r="BV282" s="105"/>
      <c r="BW282" s="101"/>
      <c r="BY282" s="105"/>
    </row>
    <row r="283" spans="1:77" s="29" customFormat="1" x14ac:dyDescent="0.25">
      <c r="A283" s="31"/>
      <c r="C283" s="31"/>
      <c r="D283" s="31"/>
      <c r="E283" s="31"/>
      <c r="T283" s="32"/>
      <c r="AN283" s="31"/>
      <c r="AO283" s="31"/>
      <c r="BA283" s="101"/>
      <c r="BB283" s="101"/>
      <c r="BE283" s="101"/>
      <c r="BF283" s="101"/>
      <c r="BG283" s="101"/>
      <c r="BH283" s="101"/>
      <c r="BI283" s="101"/>
      <c r="BS283" s="105"/>
      <c r="BT283" s="31"/>
      <c r="BU283" s="105"/>
      <c r="BV283" s="105"/>
      <c r="BW283" s="101"/>
      <c r="BY283" s="105"/>
    </row>
    <row r="284" spans="1:77" s="29" customFormat="1" x14ac:dyDescent="0.25">
      <c r="A284" s="31"/>
      <c r="C284" s="31"/>
      <c r="D284" s="31"/>
      <c r="E284" s="31"/>
      <c r="T284" s="32"/>
      <c r="AN284" s="31"/>
      <c r="AO284" s="31"/>
      <c r="BA284" s="101"/>
      <c r="BB284" s="101"/>
      <c r="BE284" s="101"/>
      <c r="BF284" s="101"/>
      <c r="BG284" s="101"/>
      <c r="BH284" s="101"/>
      <c r="BI284" s="101"/>
      <c r="BS284" s="105"/>
      <c r="BT284" s="31"/>
      <c r="BU284" s="105"/>
      <c r="BV284" s="105"/>
      <c r="BW284" s="101"/>
      <c r="BY284" s="105"/>
    </row>
    <row r="285" spans="1:77" s="29" customFormat="1" x14ac:dyDescent="0.25">
      <c r="A285" s="31"/>
      <c r="C285" s="31"/>
      <c r="D285" s="31"/>
      <c r="E285" s="31"/>
      <c r="T285" s="32"/>
      <c r="AN285" s="31"/>
      <c r="AO285" s="31"/>
      <c r="BA285" s="101"/>
      <c r="BB285" s="101"/>
      <c r="BE285" s="101"/>
      <c r="BF285" s="101"/>
      <c r="BG285" s="101"/>
      <c r="BH285" s="101"/>
      <c r="BI285" s="101"/>
      <c r="BS285" s="105"/>
      <c r="BT285" s="31"/>
      <c r="BU285" s="105"/>
      <c r="BV285" s="105"/>
      <c r="BW285" s="101"/>
      <c r="BY285" s="105"/>
    </row>
    <row r="286" spans="1:77" s="29" customFormat="1" x14ac:dyDescent="0.25">
      <c r="A286" s="31"/>
      <c r="C286" s="31"/>
      <c r="D286" s="31"/>
      <c r="E286" s="31"/>
      <c r="T286" s="32"/>
      <c r="AN286" s="31"/>
      <c r="AO286" s="31"/>
      <c r="BA286" s="101"/>
      <c r="BB286" s="101"/>
      <c r="BE286" s="101"/>
      <c r="BF286" s="101"/>
      <c r="BG286" s="101"/>
      <c r="BH286" s="101"/>
      <c r="BI286" s="101"/>
      <c r="BS286" s="105"/>
      <c r="BT286" s="31"/>
      <c r="BU286" s="105"/>
      <c r="BV286" s="105"/>
      <c r="BW286" s="101"/>
      <c r="BY286" s="105"/>
    </row>
    <row r="287" spans="1:77" s="29" customFormat="1" x14ac:dyDescent="0.25">
      <c r="A287" s="31"/>
      <c r="C287" s="31"/>
      <c r="D287" s="31"/>
      <c r="E287" s="31"/>
      <c r="T287" s="32"/>
      <c r="AN287" s="31"/>
      <c r="AO287" s="31"/>
      <c r="BA287" s="101"/>
      <c r="BB287" s="101"/>
      <c r="BE287" s="101"/>
      <c r="BF287" s="101"/>
      <c r="BG287" s="101"/>
      <c r="BH287" s="101"/>
      <c r="BI287" s="101"/>
      <c r="BS287" s="105"/>
      <c r="BT287" s="31"/>
      <c r="BU287" s="105"/>
      <c r="BV287" s="105"/>
      <c r="BW287" s="101"/>
      <c r="BY287" s="105"/>
    </row>
    <row r="288" spans="1:77" s="29" customFormat="1" x14ac:dyDescent="0.25">
      <c r="A288" s="31"/>
      <c r="C288" s="31"/>
      <c r="D288" s="31"/>
      <c r="E288" s="31"/>
      <c r="T288" s="32"/>
      <c r="AN288" s="31"/>
      <c r="AO288" s="31"/>
      <c r="BA288" s="101"/>
      <c r="BB288" s="101"/>
      <c r="BE288" s="101"/>
      <c r="BF288" s="101"/>
      <c r="BG288" s="101"/>
      <c r="BH288" s="101"/>
      <c r="BI288" s="101"/>
      <c r="BS288" s="105"/>
      <c r="BT288" s="31"/>
      <c r="BU288" s="105"/>
      <c r="BV288" s="105"/>
      <c r="BW288" s="101"/>
      <c r="BY288" s="105"/>
    </row>
    <row r="289" spans="1:77" s="29" customFormat="1" x14ac:dyDescent="0.25">
      <c r="A289" s="31"/>
      <c r="C289" s="31"/>
      <c r="D289" s="31"/>
      <c r="E289" s="31"/>
      <c r="T289" s="32"/>
      <c r="AN289" s="31"/>
      <c r="AO289" s="31"/>
      <c r="BA289" s="101"/>
      <c r="BB289" s="101"/>
      <c r="BE289" s="101"/>
      <c r="BF289" s="101"/>
      <c r="BG289" s="101"/>
      <c r="BH289" s="101"/>
      <c r="BI289" s="101"/>
      <c r="BS289" s="105"/>
      <c r="BT289" s="31"/>
      <c r="BU289" s="105"/>
      <c r="BV289" s="105"/>
      <c r="BW289" s="101"/>
      <c r="BY289" s="105"/>
    </row>
    <row r="290" spans="1:77" s="29" customFormat="1" x14ac:dyDescent="0.25">
      <c r="A290" s="31"/>
      <c r="C290" s="31"/>
      <c r="D290" s="31"/>
      <c r="E290" s="31"/>
      <c r="T290" s="32"/>
      <c r="AN290" s="31"/>
      <c r="AO290" s="31"/>
      <c r="BA290" s="101"/>
      <c r="BB290" s="101"/>
      <c r="BE290" s="101"/>
      <c r="BF290" s="101"/>
      <c r="BG290" s="101"/>
      <c r="BH290" s="101"/>
      <c r="BI290" s="101"/>
      <c r="BS290" s="105"/>
      <c r="BT290" s="31"/>
      <c r="BU290" s="105"/>
      <c r="BV290" s="105"/>
      <c r="BW290" s="101"/>
      <c r="BY290" s="105"/>
    </row>
    <row r="291" spans="1:77" s="29" customFormat="1" x14ac:dyDescent="0.25">
      <c r="A291" s="31"/>
      <c r="C291" s="31"/>
      <c r="D291" s="31"/>
      <c r="E291" s="31"/>
      <c r="T291" s="32"/>
      <c r="AN291" s="31"/>
      <c r="AO291" s="31"/>
      <c r="BA291" s="101"/>
      <c r="BB291" s="101"/>
      <c r="BE291" s="101"/>
      <c r="BF291" s="101"/>
      <c r="BG291" s="101"/>
      <c r="BH291" s="101"/>
      <c r="BI291" s="101"/>
      <c r="BS291" s="105"/>
      <c r="BT291" s="31"/>
      <c r="BU291" s="105"/>
      <c r="BV291" s="105"/>
      <c r="BW291" s="101"/>
      <c r="BY291" s="105"/>
    </row>
    <row r="292" spans="1:77" s="29" customFormat="1" x14ac:dyDescent="0.25">
      <c r="A292" s="31"/>
      <c r="C292" s="31"/>
      <c r="D292" s="31"/>
      <c r="E292" s="31"/>
      <c r="T292" s="32"/>
      <c r="AN292" s="31"/>
      <c r="AO292" s="31"/>
      <c r="BA292" s="101"/>
      <c r="BB292" s="101"/>
      <c r="BE292" s="101"/>
      <c r="BF292" s="101"/>
      <c r="BG292" s="101"/>
      <c r="BH292" s="101"/>
      <c r="BI292" s="101"/>
      <c r="BS292" s="105"/>
      <c r="BT292" s="31"/>
      <c r="BU292" s="105"/>
      <c r="BV292" s="105"/>
      <c r="BW292" s="101"/>
      <c r="BY292" s="105"/>
    </row>
    <row r="293" spans="1:77" s="29" customFormat="1" x14ac:dyDescent="0.25">
      <c r="A293" s="31"/>
      <c r="C293" s="31"/>
      <c r="D293" s="31"/>
      <c r="E293" s="31"/>
      <c r="T293" s="32"/>
      <c r="AN293" s="31"/>
      <c r="AO293" s="31"/>
      <c r="BA293" s="101"/>
      <c r="BB293" s="101"/>
      <c r="BE293" s="101"/>
      <c r="BF293" s="101"/>
      <c r="BG293" s="101"/>
      <c r="BH293" s="101"/>
      <c r="BI293" s="101"/>
      <c r="BS293" s="105"/>
      <c r="BT293" s="31"/>
      <c r="BU293" s="105"/>
      <c r="BV293" s="105"/>
      <c r="BW293" s="101"/>
      <c r="BY293" s="105"/>
    </row>
    <row r="294" spans="1:77" s="29" customFormat="1" x14ac:dyDescent="0.25">
      <c r="A294" s="31"/>
      <c r="C294" s="31"/>
      <c r="D294" s="31"/>
      <c r="E294" s="31"/>
      <c r="T294" s="32"/>
      <c r="AN294" s="31"/>
      <c r="AO294" s="31"/>
      <c r="BA294" s="101"/>
      <c r="BB294" s="101"/>
      <c r="BE294" s="101"/>
      <c r="BF294" s="101"/>
      <c r="BG294" s="101"/>
      <c r="BH294" s="101"/>
      <c r="BI294" s="101"/>
      <c r="BS294" s="105"/>
      <c r="BT294" s="31"/>
      <c r="BU294" s="105"/>
      <c r="BV294" s="105"/>
      <c r="BW294" s="101"/>
      <c r="BY294" s="105"/>
    </row>
    <row r="295" spans="1:77" s="29" customFormat="1" x14ac:dyDescent="0.25">
      <c r="A295" s="31"/>
      <c r="C295" s="31"/>
      <c r="D295" s="31"/>
      <c r="E295" s="31"/>
      <c r="T295" s="32"/>
      <c r="AN295" s="31"/>
      <c r="AO295" s="31"/>
      <c r="BA295" s="101"/>
      <c r="BB295" s="101"/>
      <c r="BE295" s="101"/>
      <c r="BF295" s="101"/>
      <c r="BG295" s="101"/>
      <c r="BH295" s="101"/>
      <c r="BI295" s="101"/>
      <c r="BS295" s="105"/>
      <c r="BT295" s="31"/>
      <c r="BU295" s="105"/>
      <c r="BV295" s="105"/>
      <c r="BW295" s="101"/>
      <c r="BY295" s="105"/>
    </row>
    <row r="296" spans="1:77" s="29" customFormat="1" x14ac:dyDescent="0.25">
      <c r="A296" s="31"/>
      <c r="C296" s="31"/>
      <c r="D296" s="31"/>
      <c r="E296" s="31"/>
      <c r="T296" s="32"/>
      <c r="AN296" s="31"/>
      <c r="AO296" s="31"/>
      <c r="BA296" s="101"/>
      <c r="BB296" s="101"/>
      <c r="BE296" s="101"/>
      <c r="BF296" s="101"/>
      <c r="BG296" s="101"/>
      <c r="BH296" s="101"/>
      <c r="BI296" s="101"/>
      <c r="BS296" s="105"/>
      <c r="BT296" s="31"/>
      <c r="BU296" s="105"/>
      <c r="BV296" s="105"/>
      <c r="BW296" s="101"/>
      <c r="BY296" s="105"/>
    </row>
    <row r="297" spans="1:77" s="29" customFormat="1" x14ac:dyDescent="0.25">
      <c r="A297" s="31"/>
      <c r="C297" s="31"/>
      <c r="D297" s="31"/>
      <c r="E297" s="31"/>
      <c r="T297" s="32"/>
      <c r="AN297" s="31"/>
      <c r="AO297" s="31"/>
      <c r="BA297" s="101"/>
      <c r="BB297" s="101"/>
      <c r="BE297" s="101"/>
      <c r="BF297" s="101"/>
      <c r="BG297" s="101"/>
      <c r="BH297" s="101"/>
      <c r="BI297" s="101"/>
      <c r="BS297" s="105"/>
      <c r="BT297" s="31"/>
      <c r="BU297" s="105"/>
      <c r="BV297" s="105"/>
      <c r="BW297" s="101"/>
      <c r="BY297" s="105"/>
    </row>
    <row r="298" spans="1:77" s="29" customFormat="1" x14ac:dyDescent="0.25">
      <c r="A298" s="31"/>
      <c r="C298" s="31"/>
      <c r="D298" s="31"/>
      <c r="E298" s="31"/>
      <c r="T298" s="32"/>
      <c r="AN298" s="31"/>
      <c r="AO298" s="31"/>
      <c r="BA298" s="101"/>
      <c r="BB298" s="101"/>
      <c r="BE298" s="101"/>
      <c r="BF298" s="101"/>
      <c r="BG298" s="101"/>
      <c r="BH298" s="101"/>
      <c r="BI298" s="101"/>
      <c r="BS298" s="105"/>
      <c r="BT298" s="31"/>
      <c r="BU298" s="105"/>
      <c r="BV298" s="105"/>
      <c r="BW298" s="101"/>
      <c r="BY298" s="105"/>
    </row>
    <row r="299" spans="1:77" s="29" customFormat="1" x14ac:dyDescent="0.25">
      <c r="A299" s="31"/>
      <c r="C299" s="31"/>
      <c r="D299" s="31"/>
      <c r="E299" s="31"/>
      <c r="T299" s="32"/>
      <c r="AN299" s="31"/>
      <c r="AO299" s="31"/>
      <c r="BA299" s="101"/>
      <c r="BB299" s="101"/>
      <c r="BE299" s="101"/>
      <c r="BF299" s="101"/>
      <c r="BG299" s="101"/>
      <c r="BH299" s="101"/>
      <c r="BI299" s="101"/>
      <c r="BS299" s="105"/>
      <c r="BT299" s="31"/>
      <c r="BU299" s="105"/>
      <c r="BV299" s="105"/>
      <c r="BW299" s="101"/>
      <c r="BY299" s="105"/>
    </row>
    <row r="300" spans="1:77" s="29" customFormat="1" x14ac:dyDescent="0.25">
      <c r="A300" s="31"/>
      <c r="C300" s="31"/>
      <c r="D300" s="31"/>
      <c r="E300" s="31"/>
      <c r="T300" s="32"/>
      <c r="AN300" s="31"/>
      <c r="AO300" s="31"/>
      <c r="BA300" s="101"/>
      <c r="BB300" s="101"/>
      <c r="BE300" s="101"/>
      <c r="BF300" s="101"/>
      <c r="BG300" s="101"/>
      <c r="BH300" s="101"/>
      <c r="BI300" s="101"/>
      <c r="BS300" s="105"/>
      <c r="BT300" s="31"/>
      <c r="BU300" s="105"/>
      <c r="BV300" s="105"/>
      <c r="BW300" s="101"/>
      <c r="BY300" s="105"/>
    </row>
    <row r="301" spans="1:77" s="29" customFormat="1" x14ac:dyDescent="0.25">
      <c r="A301" s="31"/>
      <c r="C301" s="31"/>
      <c r="D301" s="31"/>
      <c r="E301" s="31"/>
      <c r="T301" s="32"/>
      <c r="AN301" s="31"/>
      <c r="AO301" s="31"/>
      <c r="BA301" s="101"/>
      <c r="BB301" s="101"/>
      <c r="BE301" s="101"/>
      <c r="BF301" s="101"/>
      <c r="BG301" s="101"/>
      <c r="BH301" s="101"/>
      <c r="BI301" s="101"/>
      <c r="BS301" s="105"/>
      <c r="BT301" s="31"/>
      <c r="BU301" s="105"/>
      <c r="BV301" s="105"/>
      <c r="BW301" s="101"/>
      <c r="BY301" s="105"/>
    </row>
    <row r="302" spans="1:77" s="29" customFormat="1" x14ac:dyDescent="0.25">
      <c r="A302" s="31"/>
      <c r="C302" s="31"/>
      <c r="D302" s="31"/>
      <c r="E302" s="31"/>
      <c r="T302" s="32"/>
      <c r="AN302" s="31"/>
      <c r="AO302" s="31"/>
      <c r="BA302" s="101"/>
      <c r="BB302" s="101"/>
      <c r="BE302" s="101"/>
      <c r="BF302" s="101"/>
      <c r="BG302" s="101"/>
      <c r="BH302" s="101"/>
      <c r="BI302" s="101"/>
      <c r="BS302" s="105"/>
      <c r="BT302" s="31"/>
      <c r="BU302" s="105"/>
      <c r="BV302" s="105"/>
      <c r="BW302" s="101"/>
      <c r="BY302" s="105"/>
    </row>
    <row r="303" spans="1:77" s="29" customFormat="1" x14ac:dyDescent="0.25">
      <c r="A303" s="31"/>
      <c r="C303" s="31"/>
      <c r="D303" s="31"/>
      <c r="E303" s="31"/>
      <c r="T303" s="32"/>
      <c r="AN303" s="31"/>
      <c r="AO303" s="31"/>
      <c r="BA303" s="101"/>
      <c r="BB303" s="101"/>
      <c r="BE303" s="101"/>
      <c r="BF303" s="101"/>
      <c r="BG303" s="101"/>
      <c r="BH303" s="101"/>
      <c r="BI303" s="101"/>
      <c r="BS303" s="105"/>
      <c r="BT303" s="31"/>
      <c r="BU303" s="105"/>
      <c r="BV303" s="105"/>
      <c r="BW303" s="101"/>
      <c r="BY303" s="105"/>
    </row>
    <row r="304" spans="1:77" s="29" customFormat="1" x14ac:dyDescent="0.25">
      <c r="A304" s="31"/>
      <c r="C304" s="31"/>
      <c r="D304" s="31"/>
      <c r="E304" s="31"/>
      <c r="T304" s="32"/>
      <c r="AN304" s="31"/>
      <c r="AO304" s="31"/>
      <c r="BA304" s="101"/>
      <c r="BB304" s="101"/>
      <c r="BE304" s="101"/>
      <c r="BF304" s="101"/>
      <c r="BG304" s="101"/>
      <c r="BH304" s="101"/>
      <c r="BI304" s="101"/>
      <c r="BS304" s="105"/>
      <c r="BT304" s="31"/>
      <c r="BU304" s="105"/>
      <c r="BV304" s="105"/>
      <c r="BW304" s="101"/>
      <c r="BY304" s="105"/>
    </row>
    <row r="305" spans="1:77" s="29" customFormat="1" x14ac:dyDescent="0.25">
      <c r="A305" s="31"/>
      <c r="C305" s="31"/>
      <c r="D305" s="31"/>
      <c r="E305" s="31"/>
      <c r="T305" s="32"/>
      <c r="AN305" s="31"/>
      <c r="AO305" s="31"/>
      <c r="BA305" s="101"/>
      <c r="BB305" s="101"/>
      <c r="BE305" s="101"/>
      <c r="BF305" s="101"/>
      <c r="BG305" s="101"/>
      <c r="BH305" s="101"/>
      <c r="BI305" s="101"/>
      <c r="BS305" s="105"/>
      <c r="BT305" s="31"/>
      <c r="BU305" s="105"/>
      <c r="BV305" s="105"/>
      <c r="BW305" s="101"/>
      <c r="BY305" s="105"/>
    </row>
    <row r="306" spans="1:77" s="29" customFormat="1" x14ac:dyDescent="0.25">
      <c r="A306" s="31"/>
      <c r="C306" s="31"/>
      <c r="D306" s="31"/>
      <c r="E306" s="31"/>
      <c r="T306" s="32"/>
      <c r="AN306" s="31"/>
      <c r="AO306" s="31"/>
      <c r="BA306" s="101"/>
      <c r="BB306" s="101"/>
      <c r="BE306" s="101"/>
      <c r="BF306" s="101"/>
      <c r="BG306" s="101"/>
      <c r="BH306" s="101"/>
      <c r="BI306" s="101"/>
      <c r="BS306" s="105"/>
      <c r="BT306" s="31"/>
      <c r="BU306" s="105"/>
      <c r="BV306" s="105"/>
      <c r="BW306" s="101"/>
      <c r="BY306" s="105"/>
    </row>
    <row r="307" spans="1:77" s="29" customFormat="1" x14ac:dyDescent="0.25">
      <c r="A307" s="31"/>
      <c r="C307" s="31"/>
      <c r="D307" s="31"/>
      <c r="E307" s="31"/>
      <c r="T307" s="32"/>
      <c r="AN307" s="31"/>
      <c r="AO307" s="31"/>
      <c r="BA307" s="101"/>
      <c r="BB307" s="101"/>
      <c r="BE307" s="101"/>
      <c r="BF307" s="101"/>
      <c r="BG307" s="101"/>
      <c r="BH307" s="101"/>
      <c r="BI307" s="101"/>
      <c r="BS307" s="105"/>
      <c r="BT307" s="31"/>
      <c r="BU307" s="105"/>
      <c r="BV307" s="105"/>
      <c r="BW307" s="101"/>
      <c r="BY307" s="105"/>
    </row>
    <row r="308" spans="1:77" s="29" customFormat="1" x14ac:dyDescent="0.25">
      <c r="A308" s="31"/>
      <c r="C308" s="31"/>
      <c r="D308" s="31"/>
      <c r="E308" s="31"/>
      <c r="T308" s="32"/>
      <c r="AN308" s="31"/>
      <c r="AO308" s="31"/>
      <c r="BA308" s="101"/>
      <c r="BB308" s="101"/>
      <c r="BE308" s="101"/>
      <c r="BF308" s="101"/>
      <c r="BG308" s="101"/>
      <c r="BH308" s="101"/>
      <c r="BI308" s="101"/>
      <c r="BS308" s="105"/>
      <c r="BT308" s="31"/>
      <c r="BU308" s="105"/>
      <c r="BV308" s="105"/>
      <c r="BW308" s="101"/>
      <c r="BY308" s="105"/>
    </row>
    <row r="309" spans="1:77" s="29" customFormat="1" x14ac:dyDescent="0.25">
      <c r="A309" s="31"/>
      <c r="C309" s="31"/>
      <c r="D309" s="31"/>
      <c r="E309" s="31"/>
      <c r="T309" s="32"/>
      <c r="AN309" s="31"/>
      <c r="AO309" s="31"/>
      <c r="BA309" s="101"/>
      <c r="BB309" s="101"/>
      <c r="BE309" s="101"/>
      <c r="BF309" s="101"/>
      <c r="BG309" s="101"/>
      <c r="BH309" s="101"/>
      <c r="BI309" s="101"/>
      <c r="BS309" s="105"/>
      <c r="BT309" s="31"/>
      <c r="BU309" s="105"/>
      <c r="BV309" s="105"/>
      <c r="BW309" s="101"/>
      <c r="BY309" s="105"/>
    </row>
    <row r="310" spans="1:77" s="29" customFormat="1" x14ac:dyDescent="0.25">
      <c r="A310" s="31"/>
      <c r="C310" s="31"/>
      <c r="D310" s="31"/>
      <c r="E310" s="31"/>
      <c r="T310" s="32"/>
      <c r="AN310" s="31"/>
      <c r="AO310" s="31"/>
      <c r="BA310" s="101"/>
      <c r="BB310" s="101"/>
      <c r="BE310" s="101"/>
      <c r="BF310" s="101"/>
      <c r="BG310" s="101"/>
      <c r="BH310" s="101"/>
      <c r="BI310" s="101"/>
      <c r="BS310" s="105"/>
      <c r="BT310" s="31"/>
      <c r="BU310" s="105"/>
      <c r="BV310" s="105"/>
      <c r="BW310" s="101"/>
      <c r="BY310" s="105"/>
    </row>
    <row r="311" spans="1:77" s="29" customFormat="1" x14ac:dyDescent="0.25">
      <c r="A311" s="31"/>
      <c r="C311" s="31"/>
      <c r="D311" s="31"/>
      <c r="E311" s="31"/>
      <c r="T311" s="32"/>
      <c r="AN311" s="31"/>
      <c r="AO311" s="31"/>
      <c r="BA311" s="101"/>
      <c r="BB311" s="101"/>
      <c r="BE311" s="101"/>
      <c r="BF311" s="101"/>
      <c r="BG311" s="101"/>
      <c r="BH311" s="101"/>
      <c r="BI311" s="101"/>
      <c r="BS311" s="105"/>
      <c r="BT311" s="31"/>
      <c r="BU311" s="105"/>
      <c r="BV311" s="105"/>
      <c r="BW311" s="101"/>
      <c r="BY311" s="105"/>
    </row>
    <row r="312" spans="1:77" s="29" customFormat="1" x14ac:dyDescent="0.25">
      <c r="A312" s="31"/>
      <c r="C312" s="31"/>
      <c r="D312" s="31"/>
      <c r="E312" s="31"/>
      <c r="T312" s="32"/>
      <c r="AN312" s="31"/>
      <c r="AO312" s="31"/>
      <c r="BA312" s="101"/>
      <c r="BB312" s="101"/>
      <c r="BE312" s="101"/>
      <c r="BF312" s="101"/>
      <c r="BG312" s="101"/>
      <c r="BH312" s="101"/>
      <c r="BI312" s="101"/>
      <c r="BS312" s="105"/>
      <c r="BT312" s="31"/>
      <c r="BU312" s="105"/>
      <c r="BV312" s="105"/>
      <c r="BW312" s="101"/>
      <c r="BY312" s="105"/>
    </row>
    <row r="313" spans="1:77" s="29" customFormat="1" x14ac:dyDescent="0.25">
      <c r="A313" s="31"/>
      <c r="C313" s="31"/>
      <c r="D313" s="31"/>
      <c r="E313" s="31"/>
      <c r="T313" s="32"/>
      <c r="AN313" s="31"/>
      <c r="AO313" s="31"/>
      <c r="BA313" s="101"/>
      <c r="BB313" s="101"/>
      <c r="BE313" s="101"/>
      <c r="BF313" s="101"/>
      <c r="BG313" s="101"/>
      <c r="BH313" s="101"/>
      <c r="BI313" s="101"/>
      <c r="BS313" s="105"/>
      <c r="BT313" s="31"/>
      <c r="BU313" s="105"/>
      <c r="BV313" s="105"/>
      <c r="BW313" s="101"/>
      <c r="BY313" s="105"/>
    </row>
    <row r="314" spans="1:77" s="29" customFormat="1" x14ac:dyDescent="0.25">
      <c r="A314" s="31"/>
      <c r="C314" s="31"/>
      <c r="D314" s="31"/>
      <c r="E314" s="31"/>
      <c r="T314" s="32"/>
      <c r="AN314" s="31"/>
      <c r="AO314" s="31"/>
      <c r="BA314" s="101"/>
      <c r="BB314" s="101"/>
      <c r="BE314" s="101"/>
      <c r="BF314" s="101"/>
      <c r="BG314" s="101"/>
      <c r="BH314" s="101"/>
      <c r="BI314" s="101"/>
      <c r="BS314" s="105"/>
      <c r="BT314" s="31"/>
      <c r="BU314" s="105"/>
      <c r="BV314" s="105"/>
      <c r="BW314" s="101"/>
      <c r="BY314" s="105"/>
    </row>
    <row r="315" spans="1:77" s="29" customFormat="1" x14ac:dyDescent="0.25">
      <c r="A315" s="31"/>
      <c r="C315" s="31"/>
      <c r="D315" s="31"/>
      <c r="E315" s="31"/>
      <c r="T315" s="32"/>
      <c r="AN315" s="31"/>
      <c r="AO315" s="31"/>
      <c r="BA315" s="101"/>
      <c r="BB315" s="101"/>
      <c r="BE315" s="101"/>
      <c r="BF315" s="101"/>
      <c r="BG315" s="101"/>
      <c r="BH315" s="101"/>
      <c r="BI315" s="101"/>
      <c r="BS315" s="105"/>
      <c r="BT315" s="31"/>
      <c r="BU315" s="105"/>
      <c r="BV315" s="105"/>
      <c r="BW315" s="101"/>
      <c r="BY315" s="105"/>
    </row>
    <row r="316" spans="1:77" s="29" customFormat="1" x14ac:dyDescent="0.25">
      <c r="A316" s="31"/>
      <c r="C316" s="31"/>
      <c r="D316" s="31"/>
      <c r="E316" s="31"/>
      <c r="T316" s="32"/>
      <c r="AN316" s="31"/>
      <c r="AO316" s="31"/>
      <c r="BA316" s="101"/>
      <c r="BB316" s="101"/>
      <c r="BE316" s="101"/>
      <c r="BF316" s="101"/>
      <c r="BG316" s="101"/>
      <c r="BH316" s="101"/>
      <c r="BI316" s="101"/>
      <c r="BS316" s="105"/>
      <c r="BT316" s="31"/>
      <c r="BU316" s="105"/>
      <c r="BV316" s="105"/>
      <c r="BW316" s="101"/>
      <c r="BY316" s="105"/>
    </row>
    <row r="317" spans="1:77" s="29" customFormat="1" x14ac:dyDescent="0.25">
      <c r="A317" s="31"/>
      <c r="C317" s="31"/>
      <c r="D317" s="31"/>
      <c r="E317" s="31"/>
      <c r="T317" s="32"/>
      <c r="AN317" s="31"/>
      <c r="AO317" s="31"/>
      <c r="BA317" s="101"/>
      <c r="BB317" s="101"/>
      <c r="BE317" s="101"/>
      <c r="BF317" s="101"/>
      <c r="BG317" s="101"/>
      <c r="BH317" s="101"/>
      <c r="BI317" s="101"/>
      <c r="BS317" s="105"/>
      <c r="BT317" s="31"/>
      <c r="BU317" s="105"/>
      <c r="BV317" s="105"/>
      <c r="BW317" s="101"/>
      <c r="BY317" s="105"/>
    </row>
    <row r="318" spans="1:77" s="29" customFormat="1" x14ac:dyDescent="0.25">
      <c r="A318" s="31"/>
      <c r="C318" s="31"/>
      <c r="D318" s="31"/>
      <c r="E318" s="31"/>
      <c r="T318" s="32"/>
      <c r="AN318" s="31"/>
      <c r="AO318" s="31"/>
      <c r="BA318" s="101"/>
      <c r="BB318" s="101"/>
      <c r="BE318" s="101"/>
      <c r="BF318" s="101"/>
      <c r="BG318" s="101"/>
      <c r="BH318" s="101"/>
      <c r="BI318" s="101"/>
      <c r="BS318" s="105"/>
      <c r="BT318" s="31"/>
      <c r="BU318" s="105"/>
      <c r="BV318" s="105"/>
      <c r="BW318" s="101"/>
      <c r="BY318" s="105"/>
    </row>
    <row r="319" spans="1:77" s="29" customFormat="1" x14ac:dyDescent="0.25">
      <c r="A319" s="31"/>
      <c r="C319" s="31"/>
      <c r="D319" s="31"/>
      <c r="E319" s="31"/>
      <c r="T319" s="32"/>
      <c r="AN319" s="31"/>
      <c r="AO319" s="31"/>
      <c r="BA319" s="101"/>
      <c r="BB319" s="101"/>
      <c r="BE319" s="101"/>
      <c r="BF319" s="101"/>
      <c r="BG319" s="101"/>
      <c r="BH319" s="101"/>
      <c r="BI319" s="101"/>
      <c r="BS319" s="105"/>
      <c r="BT319" s="31"/>
      <c r="BU319" s="105"/>
      <c r="BV319" s="105"/>
      <c r="BW319" s="101"/>
      <c r="BY319" s="105"/>
    </row>
    <row r="320" spans="1:77" s="29" customFormat="1" x14ac:dyDescent="0.25">
      <c r="A320" s="31"/>
      <c r="C320" s="31"/>
      <c r="D320" s="31"/>
      <c r="E320" s="31"/>
      <c r="T320" s="32"/>
      <c r="AN320" s="31"/>
      <c r="AO320" s="31"/>
      <c r="BA320" s="101"/>
      <c r="BB320" s="101"/>
      <c r="BE320" s="101"/>
      <c r="BF320" s="101"/>
      <c r="BG320" s="101"/>
      <c r="BH320" s="101"/>
      <c r="BI320" s="101"/>
      <c r="BS320" s="105"/>
      <c r="BT320" s="31"/>
      <c r="BU320" s="105"/>
      <c r="BV320" s="105"/>
      <c r="BW320" s="101"/>
      <c r="BY320" s="105"/>
    </row>
    <row r="321" spans="1:77" s="29" customFormat="1" x14ac:dyDescent="0.25">
      <c r="A321" s="31"/>
      <c r="C321" s="31"/>
      <c r="D321" s="31"/>
      <c r="E321" s="31"/>
      <c r="T321" s="32"/>
      <c r="AN321" s="31"/>
      <c r="AO321" s="31"/>
      <c r="BA321" s="101"/>
      <c r="BB321" s="101"/>
      <c r="BE321" s="101"/>
      <c r="BF321" s="101"/>
      <c r="BG321" s="101"/>
      <c r="BH321" s="101"/>
      <c r="BI321" s="101"/>
      <c r="BS321" s="105"/>
      <c r="BT321" s="31"/>
      <c r="BU321" s="105"/>
      <c r="BV321" s="105"/>
      <c r="BW321" s="101"/>
      <c r="BY321" s="105"/>
    </row>
    <row r="322" spans="1:77" s="29" customFormat="1" x14ac:dyDescent="0.25">
      <c r="A322" s="31"/>
      <c r="C322" s="31"/>
      <c r="D322" s="31"/>
      <c r="E322" s="31"/>
      <c r="T322" s="32"/>
      <c r="AN322" s="31"/>
      <c r="AO322" s="31"/>
      <c r="BA322" s="101"/>
      <c r="BB322" s="101"/>
      <c r="BE322" s="101"/>
      <c r="BF322" s="101"/>
      <c r="BG322" s="101"/>
      <c r="BH322" s="101"/>
      <c r="BI322" s="101"/>
      <c r="BS322" s="105"/>
      <c r="BT322" s="31"/>
      <c r="BU322" s="105"/>
      <c r="BV322" s="105"/>
      <c r="BW322" s="101"/>
      <c r="BY322" s="105"/>
    </row>
    <row r="323" spans="1:77" s="29" customFormat="1" x14ac:dyDescent="0.25">
      <c r="A323" s="31"/>
      <c r="C323" s="31"/>
      <c r="D323" s="31"/>
      <c r="E323" s="31"/>
      <c r="T323" s="32"/>
      <c r="AN323" s="31"/>
      <c r="AO323" s="31"/>
      <c r="BA323" s="101"/>
      <c r="BB323" s="101"/>
      <c r="BE323" s="101"/>
      <c r="BF323" s="101"/>
      <c r="BG323" s="101"/>
      <c r="BH323" s="101"/>
      <c r="BI323" s="101"/>
      <c r="BS323" s="105"/>
      <c r="BT323" s="31"/>
      <c r="BU323" s="105"/>
      <c r="BV323" s="105"/>
      <c r="BW323" s="101"/>
      <c r="BY323" s="105"/>
    </row>
    <row r="324" spans="1:77" s="29" customFormat="1" x14ac:dyDescent="0.25">
      <c r="A324" s="31"/>
      <c r="C324" s="31"/>
      <c r="D324" s="31"/>
      <c r="E324" s="31"/>
      <c r="T324" s="32"/>
      <c r="AN324" s="31"/>
      <c r="AO324" s="31"/>
      <c r="BA324" s="101"/>
      <c r="BB324" s="101"/>
      <c r="BE324" s="101"/>
      <c r="BF324" s="101"/>
      <c r="BG324" s="101"/>
      <c r="BH324" s="101"/>
      <c r="BI324" s="101"/>
      <c r="BS324" s="105"/>
      <c r="BT324" s="31"/>
      <c r="BU324" s="105"/>
      <c r="BV324" s="105"/>
      <c r="BW324" s="101"/>
      <c r="BY324" s="105"/>
    </row>
    <row r="325" spans="1:77" s="29" customFormat="1" x14ac:dyDescent="0.25">
      <c r="A325" s="31"/>
      <c r="C325" s="31"/>
      <c r="D325" s="31"/>
      <c r="E325" s="31"/>
      <c r="T325" s="32"/>
      <c r="AN325" s="31"/>
      <c r="AO325" s="31"/>
      <c r="BA325" s="101"/>
      <c r="BB325" s="101"/>
      <c r="BE325" s="101"/>
      <c r="BF325" s="101"/>
      <c r="BG325" s="101"/>
      <c r="BH325" s="101"/>
      <c r="BI325" s="101"/>
      <c r="BS325" s="105"/>
      <c r="BT325" s="31"/>
      <c r="BU325" s="105"/>
      <c r="BV325" s="105"/>
      <c r="BW325" s="101"/>
      <c r="BY325" s="105"/>
    </row>
    <row r="326" spans="1:77" s="29" customFormat="1" x14ac:dyDescent="0.25">
      <c r="A326" s="31"/>
      <c r="C326" s="31"/>
      <c r="D326" s="31"/>
      <c r="E326" s="31"/>
      <c r="T326" s="32"/>
      <c r="AN326" s="31"/>
      <c r="AO326" s="31"/>
      <c r="BA326" s="101"/>
      <c r="BB326" s="101"/>
      <c r="BE326" s="101"/>
      <c r="BF326" s="101"/>
      <c r="BG326" s="101"/>
      <c r="BH326" s="101"/>
      <c r="BI326" s="101"/>
      <c r="BS326" s="105"/>
      <c r="BT326" s="31"/>
      <c r="BU326" s="105"/>
      <c r="BV326" s="105"/>
      <c r="BW326" s="101"/>
      <c r="BY326" s="105"/>
    </row>
    <row r="327" spans="1:77" s="29" customFormat="1" x14ac:dyDescent="0.25">
      <c r="A327" s="31"/>
      <c r="C327" s="31"/>
      <c r="D327" s="31"/>
      <c r="E327" s="31"/>
      <c r="T327" s="32"/>
      <c r="AN327" s="31"/>
      <c r="AO327" s="31"/>
      <c r="BA327" s="101"/>
      <c r="BB327" s="101"/>
      <c r="BE327" s="101"/>
      <c r="BF327" s="101"/>
      <c r="BG327" s="101"/>
      <c r="BH327" s="101"/>
      <c r="BI327" s="101"/>
      <c r="BS327" s="105"/>
      <c r="BT327" s="31"/>
      <c r="BU327" s="105"/>
      <c r="BV327" s="105"/>
      <c r="BW327" s="101"/>
      <c r="BY327" s="105"/>
    </row>
    <row r="328" spans="1:77" s="29" customFormat="1" x14ac:dyDescent="0.25">
      <c r="A328" s="31"/>
      <c r="C328" s="31"/>
      <c r="D328" s="31"/>
      <c r="E328" s="31"/>
      <c r="T328" s="32"/>
      <c r="AN328" s="31"/>
      <c r="AO328" s="31"/>
      <c r="BA328" s="101"/>
      <c r="BB328" s="101"/>
      <c r="BE328" s="101"/>
      <c r="BF328" s="101"/>
      <c r="BG328" s="101"/>
      <c r="BH328" s="101"/>
      <c r="BI328" s="101"/>
      <c r="BS328" s="105"/>
      <c r="BT328" s="31"/>
      <c r="BU328" s="105"/>
      <c r="BV328" s="105"/>
      <c r="BW328" s="101"/>
      <c r="BY328" s="105"/>
    </row>
    <row r="329" spans="1:77" s="29" customFormat="1" x14ac:dyDescent="0.25">
      <c r="A329" s="31"/>
      <c r="C329" s="31"/>
      <c r="D329" s="31"/>
      <c r="E329" s="31"/>
      <c r="T329" s="32"/>
      <c r="AN329" s="31"/>
      <c r="AO329" s="31"/>
      <c r="BA329" s="101"/>
      <c r="BB329" s="101"/>
      <c r="BE329" s="101"/>
      <c r="BF329" s="101"/>
      <c r="BG329" s="101"/>
      <c r="BH329" s="101"/>
      <c r="BI329" s="101"/>
      <c r="BS329" s="105"/>
      <c r="BT329" s="31"/>
      <c r="BU329" s="105"/>
      <c r="BV329" s="105"/>
      <c r="BW329" s="101"/>
      <c r="BY329" s="105"/>
    </row>
    <row r="330" spans="1:77" s="29" customFormat="1" x14ac:dyDescent="0.25">
      <c r="A330" s="31"/>
      <c r="C330" s="31"/>
      <c r="D330" s="31"/>
      <c r="E330" s="31"/>
      <c r="T330" s="32"/>
      <c r="AN330" s="31"/>
      <c r="AO330" s="31"/>
      <c r="BA330" s="101"/>
      <c r="BB330" s="101"/>
      <c r="BE330" s="101"/>
      <c r="BF330" s="101"/>
      <c r="BG330" s="101"/>
      <c r="BH330" s="101"/>
      <c r="BI330" s="101"/>
      <c r="BS330" s="105"/>
      <c r="BT330" s="31"/>
      <c r="BU330" s="105"/>
      <c r="BV330" s="105"/>
      <c r="BW330" s="101"/>
      <c r="BY330" s="105"/>
    </row>
    <row r="331" spans="1:77" s="29" customFormat="1" x14ac:dyDescent="0.25">
      <c r="A331" s="31"/>
      <c r="C331" s="31"/>
      <c r="D331" s="31"/>
      <c r="E331" s="31"/>
      <c r="T331" s="32"/>
      <c r="AN331" s="31"/>
      <c r="AO331" s="31"/>
      <c r="BA331" s="101"/>
      <c r="BB331" s="101"/>
      <c r="BE331" s="101"/>
      <c r="BF331" s="101"/>
      <c r="BG331" s="101"/>
      <c r="BH331" s="101"/>
      <c r="BI331" s="101"/>
      <c r="BS331" s="105"/>
      <c r="BT331" s="31"/>
      <c r="BU331" s="105"/>
      <c r="BV331" s="105"/>
      <c r="BW331" s="101"/>
      <c r="BY331" s="105"/>
    </row>
    <row r="332" spans="1:77" s="29" customFormat="1" x14ac:dyDescent="0.25">
      <c r="A332" s="31"/>
      <c r="C332" s="31"/>
      <c r="D332" s="31"/>
      <c r="E332" s="31"/>
      <c r="T332" s="32"/>
      <c r="AN332" s="31"/>
      <c r="AO332" s="31"/>
      <c r="BA332" s="101"/>
      <c r="BB332" s="101"/>
      <c r="BE332" s="101"/>
      <c r="BF332" s="101"/>
      <c r="BG332" s="101"/>
      <c r="BH332" s="101"/>
      <c r="BI332" s="101"/>
      <c r="BS332" s="105"/>
      <c r="BT332" s="31"/>
      <c r="BU332" s="105"/>
      <c r="BV332" s="105"/>
      <c r="BW332" s="101"/>
      <c r="BY332" s="105"/>
    </row>
    <row r="333" spans="1:77" s="29" customFormat="1" x14ac:dyDescent="0.25">
      <c r="A333" s="31"/>
      <c r="C333" s="31"/>
      <c r="D333" s="31"/>
      <c r="E333" s="31"/>
      <c r="T333" s="32"/>
      <c r="AN333" s="31"/>
      <c r="AO333" s="31"/>
      <c r="BA333" s="101"/>
      <c r="BB333" s="101"/>
      <c r="BE333" s="101"/>
      <c r="BF333" s="101"/>
      <c r="BG333" s="101"/>
      <c r="BH333" s="101"/>
      <c r="BI333" s="101"/>
      <c r="BS333" s="105"/>
      <c r="BT333" s="31"/>
      <c r="BU333" s="105"/>
      <c r="BV333" s="105"/>
      <c r="BW333" s="101"/>
      <c r="BY333" s="105"/>
    </row>
    <row r="334" spans="1:77" s="29" customFormat="1" x14ac:dyDescent="0.25">
      <c r="A334" s="31"/>
      <c r="C334" s="31"/>
      <c r="D334" s="31"/>
      <c r="E334" s="31"/>
      <c r="T334" s="32"/>
      <c r="AN334" s="31"/>
      <c r="AO334" s="31"/>
      <c r="BA334" s="101"/>
      <c r="BB334" s="101"/>
      <c r="BE334" s="101"/>
      <c r="BF334" s="101"/>
      <c r="BG334" s="101"/>
      <c r="BH334" s="101"/>
      <c r="BI334" s="101"/>
      <c r="BS334" s="105"/>
      <c r="BT334" s="31"/>
      <c r="BU334" s="105"/>
      <c r="BV334" s="105"/>
      <c r="BW334" s="101"/>
      <c r="BY334" s="105"/>
    </row>
    <row r="335" spans="1:77" s="29" customFormat="1" x14ac:dyDescent="0.25">
      <c r="A335" s="31"/>
      <c r="C335" s="31"/>
      <c r="D335" s="31"/>
      <c r="E335" s="31"/>
      <c r="T335" s="32"/>
      <c r="AN335" s="31"/>
      <c r="AO335" s="31"/>
      <c r="BA335" s="101"/>
      <c r="BB335" s="101"/>
      <c r="BE335" s="101"/>
      <c r="BF335" s="101"/>
      <c r="BG335" s="101"/>
      <c r="BH335" s="101"/>
      <c r="BI335" s="101"/>
      <c r="BS335" s="105"/>
      <c r="BT335" s="31"/>
      <c r="BU335" s="105"/>
      <c r="BV335" s="105"/>
      <c r="BW335" s="101"/>
      <c r="BY335" s="105"/>
    </row>
    <row r="336" spans="1:77" s="29" customFormat="1" x14ac:dyDescent="0.25">
      <c r="A336" s="31"/>
      <c r="C336" s="31"/>
      <c r="D336" s="31"/>
      <c r="E336" s="31"/>
      <c r="T336" s="32"/>
      <c r="AN336" s="31"/>
      <c r="AO336" s="31"/>
      <c r="BA336" s="101"/>
      <c r="BB336" s="101"/>
      <c r="BE336" s="101"/>
      <c r="BF336" s="101"/>
      <c r="BG336" s="101"/>
      <c r="BH336" s="101"/>
      <c r="BI336" s="101"/>
      <c r="BS336" s="105"/>
      <c r="BT336" s="31"/>
      <c r="BU336" s="105"/>
      <c r="BV336" s="105"/>
      <c r="BW336" s="101"/>
      <c r="BY336" s="105"/>
    </row>
    <row r="337" spans="1:77" s="29" customFormat="1" x14ac:dyDescent="0.25">
      <c r="A337" s="31"/>
      <c r="C337" s="31"/>
      <c r="D337" s="31"/>
      <c r="E337" s="31"/>
      <c r="T337" s="32"/>
      <c r="AN337" s="31"/>
      <c r="AO337" s="31"/>
      <c r="BA337" s="101"/>
      <c r="BB337" s="101"/>
      <c r="BE337" s="101"/>
      <c r="BF337" s="101"/>
      <c r="BG337" s="101"/>
      <c r="BH337" s="101"/>
      <c r="BI337" s="101"/>
      <c r="BS337" s="105"/>
      <c r="BT337" s="31"/>
      <c r="BU337" s="105"/>
      <c r="BV337" s="105"/>
      <c r="BW337" s="101"/>
      <c r="BY337" s="105"/>
    </row>
    <row r="338" spans="1:77" s="29" customFormat="1" x14ac:dyDescent="0.25">
      <c r="A338" s="31"/>
      <c r="C338" s="31"/>
      <c r="D338" s="31"/>
      <c r="E338" s="31"/>
      <c r="T338" s="32"/>
      <c r="AN338" s="31"/>
      <c r="AO338" s="31"/>
      <c r="BA338" s="101"/>
      <c r="BB338" s="101"/>
      <c r="BE338" s="101"/>
      <c r="BF338" s="101"/>
      <c r="BG338" s="101"/>
      <c r="BH338" s="101"/>
      <c r="BI338" s="101"/>
      <c r="BS338" s="105"/>
      <c r="BT338" s="31"/>
      <c r="BU338" s="105"/>
      <c r="BV338" s="105"/>
      <c r="BW338" s="101"/>
      <c r="BY338" s="105"/>
    </row>
    <row r="339" spans="1:77" s="29" customFormat="1" x14ac:dyDescent="0.25">
      <c r="A339" s="31"/>
      <c r="C339" s="31"/>
      <c r="D339" s="31"/>
      <c r="E339" s="31"/>
      <c r="T339" s="32"/>
      <c r="AN339" s="31"/>
      <c r="AO339" s="31"/>
      <c r="BA339" s="101"/>
      <c r="BB339" s="101"/>
      <c r="BE339" s="101"/>
      <c r="BF339" s="101"/>
      <c r="BG339" s="101"/>
      <c r="BH339" s="101"/>
      <c r="BI339" s="101"/>
      <c r="BS339" s="105"/>
      <c r="BT339" s="31"/>
      <c r="BU339" s="105"/>
      <c r="BV339" s="105"/>
      <c r="BW339" s="101"/>
      <c r="BY339" s="105"/>
    </row>
    <row r="340" spans="1:77" s="29" customFormat="1" x14ac:dyDescent="0.25">
      <c r="A340" s="31"/>
      <c r="C340" s="31"/>
      <c r="D340" s="31"/>
      <c r="E340" s="31"/>
      <c r="T340" s="32"/>
      <c r="AN340" s="31"/>
      <c r="AO340" s="31"/>
      <c r="BA340" s="101"/>
      <c r="BB340" s="101"/>
      <c r="BE340" s="101"/>
      <c r="BF340" s="101"/>
      <c r="BG340" s="101"/>
      <c r="BH340" s="101"/>
      <c r="BI340" s="101"/>
      <c r="BS340" s="105"/>
      <c r="BT340" s="31"/>
      <c r="BU340" s="105"/>
      <c r="BV340" s="105"/>
      <c r="BW340" s="101"/>
      <c r="BY340" s="105"/>
    </row>
    <row r="341" spans="1:77" s="29" customFormat="1" x14ac:dyDescent="0.25">
      <c r="A341" s="31"/>
      <c r="C341" s="31"/>
      <c r="D341" s="31"/>
      <c r="E341" s="31"/>
      <c r="T341" s="32"/>
      <c r="AN341" s="31"/>
      <c r="AO341" s="31"/>
      <c r="BA341" s="101"/>
      <c r="BB341" s="101"/>
      <c r="BE341" s="101"/>
      <c r="BF341" s="101"/>
      <c r="BG341" s="101"/>
      <c r="BH341" s="101"/>
      <c r="BI341" s="101"/>
      <c r="BS341" s="105"/>
      <c r="BT341" s="31"/>
      <c r="BU341" s="105"/>
      <c r="BV341" s="105"/>
      <c r="BW341" s="101"/>
      <c r="BY341" s="105"/>
    </row>
    <row r="342" spans="1:77" s="29" customFormat="1" x14ac:dyDescent="0.25">
      <c r="A342" s="31"/>
      <c r="C342" s="31"/>
      <c r="D342" s="31"/>
      <c r="E342" s="31"/>
      <c r="T342" s="32"/>
      <c r="AN342" s="31"/>
      <c r="AO342" s="31"/>
      <c r="BA342" s="101"/>
      <c r="BB342" s="101"/>
      <c r="BE342" s="101"/>
      <c r="BF342" s="101"/>
      <c r="BG342" s="101"/>
      <c r="BH342" s="101"/>
      <c r="BI342" s="101"/>
      <c r="BS342" s="105"/>
      <c r="BT342" s="31"/>
      <c r="BU342" s="105"/>
      <c r="BV342" s="105"/>
      <c r="BW342" s="101"/>
      <c r="BY342" s="105"/>
    </row>
    <row r="343" spans="1:77" s="29" customFormat="1" x14ac:dyDescent="0.25">
      <c r="A343" s="31"/>
      <c r="C343" s="31"/>
      <c r="D343" s="31"/>
      <c r="E343" s="31"/>
      <c r="T343" s="32"/>
      <c r="AN343" s="31"/>
      <c r="AO343" s="31"/>
      <c r="BA343" s="101"/>
      <c r="BB343" s="101"/>
      <c r="BE343" s="101"/>
      <c r="BF343" s="101"/>
      <c r="BG343" s="101"/>
      <c r="BH343" s="101"/>
      <c r="BI343" s="101"/>
      <c r="BS343" s="105"/>
      <c r="BT343" s="31"/>
      <c r="BU343" s="105"/>
      <c r="BV343" s="105"/>
      <c r="BW343" s="101"/>
      <c r="BY343" s="105"/>
    </row>
    <row r="344" spans="1:77" s="29" customFormat="1" x14ac:dyDescent="0.25">
      <c r="A344" s="31"/>
      <c r="C344" s="31"/>
      <c r="D344" s="31"/>
      <c r="E344" s="31"/>
      <c r="T344" s="32"/>
      <c r="AN344" s="31"/>
      <c r="AO344" s="31"/>
      <c r="BA344" s="101"/>
      <c r="BB344" s="101"/>
      <c r="BE344" s="101"/>
      <c r="BF344" s="101"/>
      <c r="BG344" s="101"/>
      <c r="BH344" s="101"/>
      <c r="BI344" s="101"/>
      <c r="BS344" s="105"/>
      <c r="BT344" s="31"/>
      <c r="BU344" s="105"/>
      <c r="BV344" s="105"/>
      <c r="BW344" s="101"/>
      <c r="BY344" s="105"/>
    </row>
    <row r="345" spans="1:77" s="29" customFormat="1" x14ac:dyDescent="0.25">
      <c r="A345" s="31"/>
      <c r="C345" s="31"/>
      <c r="D345" s="31"/>
      <c r="E345" s="31"/>
      <c r="T345" s="32"/>
      <c r="AN345" s="31"/>
      <c r="AO345" s="31"/>
      <c r="BA345" s="101"/>
      <c r="BB345" s="101"/>
      <c r="BE345" s="101"/>
      <c r="BF345" s="101"/>
      <c r="BG345" s="101"/>
      <c r="BH345" s="101"/>
      <c r="BI345" s="101"/>
      <c r="BS345" s="105"/>
      <c r="BT345" s="31"/>
      <c r="BU345" s="105"/>
      <c r="BV345" s="105"/>
      <c r="BW345" s="101"/>
      <c r="BY345" s="105"/>
    </row>
    <row r="346" spans="1:77" s="29" customFormat="1" x14ac:dyDescent="0.25">
      <c r="A346" s="31"/>
      <c r="C346" s="31"/>
      <c r="D346" s="31"/>
      <c r="E346" s="31"/>
      <c r="T346" s="32"/>
      <c r="AN346" s="31"/>
      <c r="AO346" s="31"/>
      <c r="BA346" s="101"/>
      <c r="BB346" s="101"/>
      <c r="BE346" s="101"/>
      <c r="BF346" s="101"/>
      <c r="BG346" s="101"/>
      <c r="BH346" s="101"/>
      <c r="BI346" s="101"/>
      <c r="BS346" s="105"/>
      <c r="BT346" s="31"/>
      <c r="BU346" s="105"/>
      <c r="BV346" s="105"/>
      <c r="BW346" s="101"/>
      <c r="BY346" s="105"/>
    </row>
    <row r="347" spans="1:77" s="29" customFormat="1" x14ac:dyDescent="0.25">
      <c r="A347" s="31"/>
      <c r="C347" s="31"/>
      <c r="D347" s="31"/>
      <c r="E347" s="31"/>
      <c r="T347" s="32"/>
      <c r="AN347" s="31"/>
      <c r="AO347" s="31"/>
      <c r="BA347" s="101"/>
      <c r="BB347" s="101"/>
      <c r="BE347" s="101"/>
      <c r="BF347" s="101"/>
      <c r="BG347" s="101"/>
      <c r="BH347" s="101"/>
      <c r="BI347" s="101"/>
      <c r="BS347" s="105"/>
      <c r="BT347" s="31"/>
      <c r="BU347" s="105"/>
      <c r="BV347" s="105"/>
      <c r="BW347" s="101"/>
      <c r="BY347" s="105"/>
    </row>
    <row r="348" spans="1:77" s="29" customFormat="1" x14ac:dyDescent="0.25">
      <c r="A348" s="31"/>
      <c r="C348" s="31"/>
      <c r="D348" s="31"/>
      <c r="E348" s="31"/>
      <c r="T348" s="32"/>
      <c r="AN348" s="31"/>
      <c r="AO348" s="31"/>
      <c r="BA348" s="101"/>
      <c r="BB348" s="101"/>
      <c r="BE348" s="101"/>
      <c r="BF348" s="101"/>
      <c r="BG348" s="101"/>
      <c r="BH348" s="101"/>
      <c r="BI348" s="101"/>
      <c r="BS348" s="105"/>
      <c r="BT348" s="31"/>
      <c r="BU348" s="105"/>
      <c r="BV348" s="105"/>
      <c r="BW348" s="101"/>
      <c r="BY348" s="105"/>
    </row>
    <row r="349" spans="1:77" s="29" customFormat="1" x14ac:dyDescent="0.25">
      <c r="A349" s="31"/>
      <c r="C349" s="31"/>
      <c r="D349" s="31"/>
      <c r="E349" s="31"/>
      <c r="T349" s="32"/>
      <c r="AN349" s="31"/>
      <c r="AO349" s="31"/>
      <c r="BA349" s="101"/>
      <c r="BB349" s="101"/>
      <c r="BE349" s="101"/>
      <c r="BF349" s="101"/>
      <c r="BG349" s="101"/>
      <c r="BH349" s="101"/>
      <c r="BI349" s="101"/>
      <c r="BS349" s="105"/>
      <c r="BT349" s="31"/>
      <c r="BU349" s="105"/>
      <c r="BV349" s="105"/>
      <c r="BW349" s="101"/>
      <c r="BY349" s="105"/>
    </row>
    <row r="350" spans="1:77" s="29" customFormat="1" x14ac:dyDescent="0.25">
      <c r="A350" s="31"/>
      <c r="C350" s="31"/>
      <c r="D350" s="31"/>
      <c r="E350" s="31"/>
      <c r="T350" s="32"/>
      <c r="AN350" s="31"/>
      <c r="AO350" s="31"/>
      <c r="BA350" s="101"/>
      <c r="BB350" s="101"/>
      <c r="BE350" s="101"/>
      <c r="BF350" s="101"/>
      <c r="BG350" s="101"/>
      <c r="BH350" s="101"/>
      <c r="BI350" s="101"/>
      <c r="BS350" s="105"/>
      <c r="BT350" s="31"/>
      <c r="BU350" s="105"/>
      <c r="BV350" s="105"/>
      <c r="BW350" s="101"/>
      <c r="BY350" s="105"/>
    </row>
    <row r="351" spans="1:77" s="29" customFormat="1" x14ac:dyDescent="0.25">
      <c r="A351" s="31"/>
      <c r="C351" s="31"/>
      <c r="D351" s="31"/>
      <c r="E351" s="31"/>
      <c r="T351" s="32"/>
      <c r="AN351" s="31"/>
      <c r="AO351" s="31"/>
      <c r="BA351" s="101"/>
      <c r="BB351" s="101"/>
      <c r="BE351" s="101"/>
      <c r="BF351" s="101"/>
      <c r="BG351" s="101"/>
      <c r="BH351" s="101"/>
      <c r="BI351" s="101"/>
      <c r="BS351" s="105"/>
      <c r="BT351" s="31"/>
      <c r="BU351" s="105"/>
      <c r="BV351" s="105"/>
      <c r="BW351" s="101"/>
      <c r="BY351" s="105"/>
    </row>
    <row r="352" spans="1:77" s="29" customFormat="1" x14ac:dyDescent="0.25">
      <c r="A352" s="31"/>
      <c r="C352" s="31"/>
      <c r="D352" s="31"/>
      <c r="E352" s="31"/>
      <c r="T352" s="32"/>
      <c r="AN352" s="31"/>
      <c r="AO352" s="31"/>
      <c r="BA352" s="101"/>
      <c r="BB352" s="101"/>
      <c r="BE352" s="101"/>
      <c r="BF352" s="101"/>
      <c r="BG352" s="101"/>
      <c r="BH352" s="101"/>
      <c r="BI352" s="101"/>
      <c r="BS352" s="105"/>
      <c r="BT352" s="31"/>
      <c r="BU352" s="105"/>
      <c r="BV352" s="105"/>
      <c r="BW352" s="101"/>
      <c r="BY352" s="105"/>
    </row>
    <row r="353" spans="1:77" s="29" customFormat="1" x14ac:dyDescent="0.25">
      <c r="A353" s="31"/>
      <c r="C353" s="31"/>
      <c r="D353" s="31"/>
      <c r="E353" s="31"/>
      <c r="T353" s="32"/>
      <c r="AN353" s="31"/>
      <c r="AO353" s="31"/>
      <c r="BA353" s="101"/>
      <c r="BB353" s="101"/>
      <c r="BE353" s="101"/>
      <c r="BF353" s="101"/>
      <c r="BG353" s="101"/>
      <c r="BH353" s="101"/>
      <c r="BI353" s="101"/>
      <c r="BS353" s="105"/>
      <c r="BT353" s="31"/>
      <c r="BU353" s="105"/>
      <c r="BV353" s="105"/>
      <c r="BW353" s="101"/>
      <c r="BY353" s="105"/>
    </row>
    <row r="354" spans="1:77" s="29" customFormat="1" x14ac:dyDescent="0.25">
      <c r="A354" s="31"/>
      <c r="C354" s="31"/>
      <c r="D354" s="31"/>
      <c r="E354" s="31"/>
      <c r="T354" s="32"/>
      <c r="AN354" s="31"/>
      <c r="AO354" s="31"/>
      <c r="BA354" s="101"/>
      <c r="BB354" s="101"/>
      <c r="BE354" s="101"/>
      <c r="BF354" s="101"/>
      <c r="BG354" s="101"/>
      <c r="BH354" s="101"/>
      <c r="BI354" s="101"/>
      <c r="BS354" s="105"/>
      <c r="BT354" s="31"/>
      <c r="BU354" s="105"/>
      <c r="BV354" s="105"/>
      <c r="BW354" s="101"/>
      <c r="BY354" s="105"/>
    </row>
    <row r="355" spans="1:77" s="29" customFormat="1" x14ac:dyDescent="0.25">
      <c r="A355" s="31"/>
      <c r="C355" s="31"/>
      <c r="D355" s="31"/>
      <c r="E355" s="31"/>
      <c r="T355" s="32"/>
      <c r="AN355" s="31"/>
      <c r="AO355" s="31"/>
      <c r="BA355" s="101"/>
      <c r="BB355" s="101"/>
      <c r="BE355" s="101"/>
      <c r="BF355" s="101"/>
      <c r="BG355" s="101"/>
      <c r="BH355" s="101"/>
      <c r="BI355" s="101"/>
      <c r="BS355" s="105"/>
      <c r="BT355" s="31"/>
      <c r="BU355" s="105"/>
      <c r="BV355" s="105"/>
      <c r="BW355" s="101"/>
      <c r="BY355" s="105"/>
    </row>
    <row r="356" spans="1:77" s="29" customFormat="1" x14ac:dyDescent="0.25">
      <c r="A356" s="31"/>
      <c r="C356" s="31"/>
      <c r="D356" s="31"/>
      <c r="E356" s="31"/>
      <c r="T356" s="32"/>
      <c r="AN356" s="31"/>
      <c r="AO356" s="31"/>
      <c r="BA356" s="101"/>
      <c r="BB356" s="101"/>
      <c r="BE356" s="101"/>
      <c r="BF356" s="101"/>
      <c r="BG356" s="101"/>
      <c r="BH356" s="101"/>
      <c r="BI356" s="101"/>
      <c r="BS356" s="105"/>
      <c r="BT356" s="31"/>
      <c r="BU356" s="105"/>
      <c r="BV356" s="105"/>
      <c r="BW356" s="101"/>
      <c r="BY356" s="105"/>
    </row>
    <row r="357" spans="1:77" s="29" customFormat="1" x14ac:dyDescent="0.25">
      <c r="A357" s="31"/>
      <c r="C357" s="31"/>
      <c r="D357" s="31"/>
      <c r="E357" s="31"/>
      <c r="T357" s="32"/>
      <c r="AN357" s="31"/>
      <c r="AO357" s="31"/>
      <c r="BA357" s="101"/>
      <c r="BB357" s="101"/>
      <c r="BE357" s="101"/>
      <c r="BF357" s="101"/>
      <c r="BG357" s="101"/>
      <c r="BH357" s="101"/>
      <c r="BI357" s="101"/>
      <c r="BS357" s="105"/>
      <c r="BT357" s="31"/>
      <c r="BU357" s="105"/>
      <c r="BV357" s="105"/>
      <c r="BW357" s="101"/>
      <c r="BY357" s="105"/>
    </row>
    <row r="358" spans="1:77" s="29" customFormat="1" x14ac:dyDescent="0.25">
      <c r="A358" s="31"/>
      <c r="C358" s="31"/>
      <c r="D358" s="31"/>
      <c r="E358" s="31"/>
      <c r="T358" s="32"/>
      <c r="AN358" s="31"/>
      <c r="AO358" s="31"/>
      <c r="BA358" s="101"/>
      <c r="BB358" s="101"/>
      <c r="BE358" s="101"/>
      <c r="BF358" s="101"/>
      <c r="BG358" s="101"/>
      <c r="BH358" s="101"/>
      <c r="BI358" s="101"/>
      <c r="BS358" s="105"/>
      <c r="BT358" s="31"/>
      <c r="BU358" s="105"/>
      <c r="BV358" s="105"/>
      <c r="BW358" s="101"/>
      <c r="BY358" s="105"/>
    </row>
    <row r="359" spans="1:77" s="29" customFormat="1" x14ac:dyDescent="0.25">
      <c r="A359" s="31"/>
      <c r="C359" s="31"/>
      <c r="D359" s="31"/>
      <c r="E359" s="31"/>
      <c r="T359" s="32"/>
      <c r="AN359" s="31"/>
      <c r="AO359" s="31"/>
      <c r="BA359" s="101"/>
      <c r="BB359" s="101"/>
      <c r="BE359" s="101"/>
      <c r="BF359" s="101"/>
      <c r="BG359" s="101"/>
      <c r="BH359" s="101"/>
      <c r="BI359" s="101"/>
      <c r="BS359" s="105"/>
      <c r="BT359" s="31"/>
      <c r="BU359" s="105"/>
      <c r="BV359" s="105"/>
      <c r="BW359" s="101"/>
      <c r="BY359" s="105"/>
    </row>
    <row r="360" spans="1:77" s="29" customFormat="1" x14ac:dyDescent="0.25">
      <c r="A360" s="31"/>
      <c r="C360" s="31"/>
      <c r="D360" s="31"/>
      <c r="E360" s="31"/>
      <c r="T360" s="32"/>
      <c r="AN360" s="31"/>
      <c r="AO360" s="31"/>
      <c r="BA360" s="101"/>
      <c r="BB360" s="101"/>
      <c r="BE360" s="101"/>
      <c r="BF360" s="101"/>
      <c r="BG360" s="101"/>
      <c r="BH360" s="101"/>
      <c r="BI360" s="101"/>
      <c r="BS360" s="105"/>
      <c r="BT360" s="31"/>
      <c r="BU360" s="105"/>
      <c r="BV360" s="105"/>
      <c r="BW360" s="101"/>
      <c r="BY360" s="105"/>
    </row>
    <row r="361" spans="1:77" s="29" customFormat="1" x14ac:dyDescent="0.25">
      <c r="A361" s="31"/>
      <c r="C361" s="31"/>
      <c r="D361" s="31"/>
      <c r="E361" s="31"/>
      <c r="T361" s="32"/>
      <c r="AN361" s="31"/>
      <c r="AO361" s="31"/>
      <c r="BA361" s="101"/>
      <c r="BB361" s="101"/>
      <c r="BE361" s="101"/>
      <c r="BF361" s="101"/>
      <c r="BG361" s="101"/>
      <c r="BH361" s="101"/>
      <c r="BI361" s="101"/>
      <c r="BS361" s="105"/>
      <c r="BT361" s="31"/>
      <c r="BU361" s="105"/>
      <c r="BV361" s="105"/>
      <c r="BW361" s="101"/>
      <c r="BY361" s="105"/>
    </row>
    <row r="362" spans="1:77" s="29" customFormat="1" x14ac:dyDescent="0.25">
      <c r="A362" s="31"/>
      <c r="C362" s="31"/>
      <c r="D362" s="31"/>
      <c r="E362" s="31"/>
      <c r="T362" s="32"/>
      <c r="AN362" s="31"/>
      <c r="AO362" s="31"/>
      <c r="BA362" s="101"/>
      <c r="BB362" s="101"/>
      <c r="BE362" s="101"/>
      <c r="BF362" s="101"/>
      <c r="BG362" s="101"/>
      <c r="BH362" s="101"/>
      <c r="BI362" s="101"/>
      <c r="BS362" s="105"/>
      <c r="BT362" s="31"/>
      <c r="BU362" s="105"/>
      <c r="BV362" s="105"/>
      <c r="BW362" s="101"/>
      <c r="BY362" s="105"/>
    </row>
    <row r="363" spans="1:77" s="29" customFormat="1" x14ac:dyDescent="0.25">
      <c r="A363" s="31"/>
      <c r="C363" s="31"/>
      <c r="D363" s="31"/>
      <c r="E363" s="31"/>
      <c r="T363" s="32"/>
      <c r="AN363" s="31"/>
      <c r="AO363" s="31"/>
      <c r="BA363" s="101"/>
      <c r="BB363" s="101"/>
      <c r="BE363" s="101"/>
      <c r="BF363" s="101"/>
      <c r="BG363" s="101"/>
      <c r="BH363" s="101"/>
      <c r="BI363" s="101"/>
      <c r="BS363" s="105"/>
      <c r="BT363" s="31"/>
      <c r="BU363" s="105"/>
      <c r="BV363" s="105"/>
      <c r="BW363" s="101"/>
      <c r="BY363" s="105"/>
    </row>
    <row r="364" spans="1:77" s="29" customFormat="1" x14ac:dyDescent="0.25">
      <c r="A364" s="31"/>
      <c r="C364" s="31"/>
      <c r="D364" s="31"/>
      <c r="E364" s="31"/>
      <c r="T364" s="32"/>
      <c r="AN364" s="31"/>
      <c r="AO364" s="31"/>
      <c r="BA364" s="101"/>
      <c r="BB364" s="101"/>
      <c r="BE364" s="101"/>
      <c r="BF364" s="101"/>
      <c r="BG364" s="101"/>
      <c r="BH364" s="101"/>
      <c r="BI364" s="101"/>
      <c r="BS364" s="105"/>
      <c r="BT364" s="31"/>
      <c r="BU364" s="105"/>
      <c r="BV364" s="105"/>
      <c r="BW364" s="101"/>
      <c r="BY364" s="105"/>
    </row>
    <row r="365" spans="1:77" s="29" customFormat="1" x14ac:dyDescent="0.25">
      <c r="A365" s="31"/>
      <c r="C365" s="31"/>
      <c r="D365" s="31"/>
      <c r="E365" s="31"/>
      <c r="T365" s="32"/>
      <c r="AN365" s="31"/>
      <c r="AO365" s="31"/>
      <c r="BA365" s="101"/>
      <c r="BB365" s="101"/>
      <c r="BE365" s="101"/>
      <c r="BF365" s="101"/>
      <c r="BG365" s="101"/>
      <c r="BH365" s="101"/>
      <c r="BI365" s="101"/>
      <c r="BS365" s="105"/>
      <c r="BT365" s="31"/>
      <c r="BU365" s="105"/>
      <c r="BV365" s="105"/>
      <c r="BW365" s="101"/>
      <c r="BY365" s="105"/>
    </row>
    <row r="366" spans="1:77" s="29" customFormat="1" x14ac:dyDescent="0.25">
      <c r="A366" s="31"/>
      <c r="C366" s="31"/>
      <c r="D366" s="31"/>
      <c r="E366" s="31"/>
      <c r="T366" s="32"/>
      <c r="AN366" s="31"/>
      <c r="AO366" s="31"/>
      <c r="BA366" s="101"/>
      <c r="BB366" s="101"/>
      <c r="BE366" s="101"/>
      <c r="BF366" s="101"/>
      <c r="BG366" s="101"/>
      <c r="BH366" s="101"/>
      <c r="BI366" s="101"/>
      <c r="BS366" s="105"/>
      <c r="BT366" s="31"/>
      <c r="BU366" s="105"/>
      <c r="BV366" s="105"/>
      <c r="BW366" s="101"/>
      <c r="BY366" s="105"/>
    </row>
    <row r="367" spans="1:77" s="29" customFormat="1" x14ac:dyDescent="0.25">
      <c r="A367" s="31"/>
      <c r="C367" s="31"/>
      <c r="D367" s="31"/>
      <c r="E367" s="31"/>
      <c r="T367" s="32"/>
      <c r="AN367" s="31"/>
      <c r="AO367" s="31"/>
      <c r="BA367" s="101"/>
      <c r="BB367" s="101"/>
      <c r="BE367" s="101"/>
      <c r="BF367" s="101"/>
      <c r="BG367" s="101"/>
      <c r="BH367" s="101"/>
      <c r="BI367" s="101"/>
      <c r="BS367" s="105"/>
      <c r="BT367" s="31"/>
      <c r="BU367" s="105"/>
      <c r="BV367" s="105"/>
      <c r="BW367" s="101"/>
      <c r="BY367" s="105"/>
    </row>
    <row r="368" spans="1:77" s="29" customFormat="1" x14ac:dyDescent="0.25">
      <c r="A368" s="31"/>
      <c r="C368" s="31"/>
      <c r="D368" s="31"/>
      <c r="E368" s="31"/>
      <c r="T368" s="32"/>
      <c r="AN368" s="31"/>
      <c r="AO368" s="31"/>
      <c r="BA368" s="101"/>
      <c r="BB368" s="101"/>
      <c r="BE368" s="101"/>
      <c r="BF368" s="101"/>
      <c r="BG368" s="101"/>
      <c r="BH368" s="101"/>
      <c r="BI368" s="101"/>
      <c r="BS368" s="105"/>
      <c r="BT368" s="31"/>
      <c r="BU368" s="105"/>
      <c r="BV368" s="105"/>
      <c r="BW368" s="101"/>
      <c r="BY368" s="105"/>
    </row>
    <row r="369" spans="1:77" s="29" customFormat="1" x14ac:dyDescent="0.25">
      <c r="A369" s="31"/>
      <c r="C369" s="31"/>
      <c r="D369" s="31"/>
      <c r="E369" s="31"/>
      <c r="T369" s="32"/>
      <c r="AN369" s="31"/>
      <c r="AO369" s="31"/>
      <c r="BA369" s="101"/>
      <c r="BB369" s="101"/>
      <c r="BE369" s="101"/>
      <c r="BF369" s="101"/>
      <c r="BG369" s="101"/>
      <c r="BH369" s="101"/>
      <c r="BI369" s="101"/>
      <c r="BS369" s="105"/>
      <c r="BT369" s="31"/>
      <c r="BU369" s="105"/>
      <c r="BV369" s="105"/>
      <c r="BW369" s="101"/>
      <c r="BY369" s="105"/>
    </row>
    <row r="370" spans="1:77" s="29" customFormat="1" x14ac:dyDescent="0.25">
      <c r="A370" s="31"/>
      <c r="C370" s="31"/>
      <c r="D370" s="31"/>
      <c r="E370" s="31"/>
      <c r="T370" s="32"/>
      <c r="AN370" s="31"/>
      <c r="AO370" s="31"/>
      <c r="BA370" s="101"/>
      <c r="BB370" s="101"/>
      <c r="BE370" s="101"/>
      <c r="BF370" s="101"/>
      <c r="BG370" s="101"/>
      <c r="BH370" s="101"/>
      <c r="BI370" s="101"/>
      <c r="BS370" s="105"/>
      <c r="BT370" s="31"/>
      <c r="BU370" s="105"/>
      <c r="BV370" s="105"/>
      <c r="BW370" s="101"/>
      <c r="BY370" s="105"/>
    </row>
    <row r="371" spans="1:77" s="29" customFormat="1" x14ac:dyDescent="0.25">
      <c r="A371" s="31"/>
      <c r="C371" s="31"/>
      <c r="D371" s="31"/>
      <c r="E371" s="31"/>
      <c r="T371" s="32"/>
      <c r="AN371" s="31"/>
      <c r="AO371" s="31"/>
      <c r="BA371" s="101"/>
      <c r="BB371" s="101"/>
      <c r="BE371" s="101"/>
      <c r="BF371" s="101"/>
      <c r="BG371" s="101"/>
      <c r="BH371" s="101"/>
      <c r="BI371" s="101"/>
      <c r="BS371" s="105"/>
      <c r="BT371" s="31"/>
      <c r="BU371" s="105"/>
      <c r="BV371" s="105"/>
      <c r="BW371" s="101"/>
      <c r="BY371" s="105"/>
    </row>
    <row r="372" spans="1:77" s="29" customFormat="1" x14ac:dyDescent="0.25">
      <c r="A372" s="31"/>
      <c r="C372" s="31"/>
      <c r="D372" s="31"/>
      <c r="E372" s="31"/>
      <c r="T372" s="32"/>
      <c r="AN372" s="31"/>
      <c r="AO372" s="31"/>
      <c r="BA372" s="101"/>
      <c r="BB372" s="101"/>
      <c r="BE372" s="101"/>
      <c r="BF372" s="101"/>
      <c r="BG372" s="101"/>
      <c r="BH372" s="101"/>
      <c r="BI372" s="101"/>
      <c r="BS372" s="105"/>
      <c r="BT372" s="31"/>
      <c r="BU372" s="105"/>
      <c r="BV372" s="105"/>
      <c r="BW372" s="101"/>
      <c r="BY372" s="105"/>
    </row>
    <row r="373" spans="1:77" s="29" customFormat="1" x14ac:dyDescent="0.25">
      <c r="A373" s="31"/>
      <c r="C373" s="31"/>
      <c r="D373" s="31"/>
      <c r="E373" s="31"/>
      <c r="T373" s="32"/>
      <c r="AN373" s="31"/>
      <c r="AO373" s="31"/>
      <c r="BA373" s="101"/>
      <c r="BB373" s="101"/>
      <c r="BE373" s="101"/>
      <c r="BF373" s="101"/>
      <c r="BG373" s="101"/>
      <c r="BH373" s="101"/>
      <c r="BI373" s="101"/>
      <c r="BS373" s="105"/>
      <c r="BT373" s="31"/>
      <c r="BU373" s="105"/>
      <c r="BV373" s="105"/>
      <c r="BW373" s="101"/>
      <c r="BY373" s="105"/>
    </row>
    <row r="374" spans="1:77" s="29" customFormat="1" x14ac:dyDescent="0.25">
      <c r="A374" s="31"/>
      <c r="C374" s="31"/>
      <c r="D374" s="31"/>
      <c r="E374" s="31"/>
      <c r="T374" s="32"/>
      <c r="AN374" s="31"/>
      <c r="AO374" s="31"/>
      <c r="BA374" s="101"/>
      <c r="BB374" s="101"/>
      <c r="BE374" s="101"/>
      <c r="BF374" s="101"/>
      <c r="BG374" s="101"/>
      <c r="BH374" s="101"/>
      <c r="BI374" s="101"/>
      <c r="BS374" s="105"/>
      <c r="BT374" s="31"/>
      <c r="BU374" s="105"/>
      <c r="BV374" s="105"/>
      <c r="BW374" s="101"/>
      <c r="BY374" s="105"/>
    </row>
    <row r="375" spans="1:77" s="29" customFormat="1" x14ac:dyDescent="0.25">
      <c r="A375" s="31"/>
      <c r="C375" s="31"/>
      <c r="D375" s="31"/>
      <c r="E375" s="31"/>
      <c r="T375" s="32"/>
      <c r="AN375" s="31"/>
      <c r="AO375" s="31"/>
      <c r="BA375" s="101"/>
      <c r="BB375" s="101"/>
      <c r="BE375" s="101"/>
      <c r="BF375" s="101"/>
      <c r="BG375" s="101"/>
      <c r="BH375" s="101"/>
      <c r="BI375" s="101"/>
      <c r="BS375" s="105"/>
      <c r="BT375" s="31"/>
      <c r="BU375" s="105"/>
      <c r="BV375" s="105"/>
      <c r="BW375" s="101"/>
      <c r="BY375" s="105"/>
    </row>
    <row r="376" spans="1:77" s="29" customFormat="1" x14ac:dyDescent="0.25">
      <c r="A376" s="31"/>
      <c r="C376" s="31"/>
      <c r="D376" s="31"/>
      <c r="E376" s="31"/>
      <c r="T376" s="32"/>
      <c r="AN376" s="31"/>
      <c r="AO376" s="31"/>
      <c r="BA376" s="101"/>
      <c r="BB376" s="101"/>
      <c r="BE376" s="101"/>
      <c r="BF376" s="101"/>
      <c r="BG376" s="101"/>
      <c r="BH376" s="101"/>
      <c r="BI376" s="101"/>
      <c r="BS376" s="105"/>
      <c r="BT376" s="31"/>
      <c r="BU376" s="105"/>
      <c r="BV376" s="105"/>
      <c r="BW376" s="101"/>
      <c r="BY376" s="105"/>
    </row>
    <row r="377" spans="1:77" s="29" customFormat="1" x14ac:dyDescent="0.25">
      <c r="A377" s="31"/>
      <c r="C377" s="31"/>
      <c r="D377" s="31"/>
      <c r="E377" s="31"/>
      <c r="T377" s="32"/>
      <c r="AN377" s="31"/>
      <c r="AO377" s="31"/>
      <c r="BA377" s="101"/>
      <c r="BB377" s="101"/>
      <c r="BE377" s="101"/>
      <c r="BF377" s="101"/>
      <c r="BG377" s="101"/>
      <c r="BH377" s="101"/>
      <c r="BI377" s="101"/>
      <c r="BS377" s="105"/>
      <c r="BT377" s="31"/>
      <c r="BU377" s="105"/>
      <c r="BV377" s="105"/>
      <c r="BW377" s="101"/>
      <c r="BY377" s="105"/>
    </row>
    <row r="378" spans="1:77" s="29" customFormat="1" x14ac:dyDescent="0.25">
      <c r="A378" s="31"/>
      <c r="C378" s="31"/>
      <c r="D378" s="31"/>
      <c r="E378" s="31"/>
      <c r="T378" s="32"/>
      <c r="AN378" s="31"/>
      <c r="AO378" s="31"/>
      <c r="BA378" s="101"/>
      <c r="BB378" s="101"/>
      <c r="BE378" s="101"/>
      <c r="BF378" s="101"/>
      <c r="BG378" s="101"/>
      <c r="BH378" s="101"/>
      <c r="BI378" s="101"/>
      <c r="BS378" s="105"/>
      <c r="BT378" s="31"/>
      <c r="BU378" s="105"/>
      <c r="BV378" s="105"/>
      <c r="BW378" s="101"/>
      <c r="BY378" s="105"/>
    </row>
    <row r="733" spans="1:77" x14ac:dyDescent="0.25">
      <c r="BA733" s="182"/>
    </row>
    <row r="734" spans="1:77" x14ac:dyDescent="0.25">
      <c r="A734" s="182"/>
      <c r="C734" s="182"/>
      <c r="D734" s="182"/>
      <c r="E734" s="182"/>
      <c r="T734" s="182"/>
      <c r="AN734" s="182"/>
      <c r="AO734" s="182"/>
      <c r="AP734" s="182" t="e">
        <f>COUNTIF(#REF!,"Thạc sỹ")</f>
        <v>#REF!</v>
      </c>
      <c r="BB734" s="182"/>
      <c r="BE734" s="182"/>
      <c r="BF734" s="182"/>
      <c r="BG734" s="182"/>
      <c r="BH734" s="182"/>
      <c r="BI734" s="182"/>
      <c r="BS734" s="182"/>
      <c r="BT734" s="182"/>
      <c r="BU734" s="182"/>
      <c r="BV734" s="182"/>
      <c r="BW734" s="182"/>
      <c r="BY734" s="182"/>
    </row>
  </sheetData>
  <autoFilter ref="A4:BZ16"/>
  <mergeCells count="52">
    <mergeCell ref="F3:F4"/>
    <mergeCell ref="B5:AL5"/>
    <mergeCell ref="A3:A4"/>
    <mergeCell ref="B3:B4"/>
    <mergeCell ref="C3:C4"/>
    <mergeCell ref="D3:D4"/>
    <mergeCell ref="E3:E4"/>
    <mergeCell ref="R3:R4"/>
    <mergeCell ref="G3:G4"/>
    <mergeCell ref="H3:H4"/>
    <mergeCell ref="I3:I4"/>
    <mergeCell ref="J3:J4"/>
    <mergeCell ref="K3:K4"/>
    <mergeCell ref="L3:L4"/>
    <mergeCell ref="M3:M4"/>
    <mergeCell ref="N3:N4"/>
    <mergeCell ref="O3:O4"/>
    <mergeCell ref="P3:P4"/>
    <mergeCell ref="Q3:Q4"/>
    <mergeCell ref="AD3:AD4"/>
    <mergeCell ref="S3:S4"/>
    <mergeCell ref="T3:T4"/>
    <mergeCell ref="U3:U4"/>
    <mergeCell ref="V3:V4"/>
    <mergeCell ref="W3:W4"/>
    <mergeCell ref="X3:X4"/>
    <mergeCell ref="Y3:Y4"/>
    <mergeCell ref="Z3:Z4"/>
    <mergeCell ref="AA3:AA4"/>
    <mergeCell ref="AB3:AB4"/>
    <mergeCell ref="AC3:AC4"/>
    <mergeCell ref="AF3:AF4"/>
    <mergeCell ref="AG3:AG4"/>
    <mergeCell ref="AH3:AH4"/>
    <mergeCell ref="AI3:AI4"/>
    <mergeCell ref="AJ3:AO3"/>
    <mergeCell ref="BX3:BX4"/>
    <mergeCell ref="BY3:BY4"/>
    <mergeCell ref="A1:AY1"/>
    <mergeCell ref="BP3:BR3"/>
    <mergeCell ref="BS3:BS4"/>
    <mergeCell ref="BT3:BT4"/>
    <mergeCell ref="BU3:BU4"/>
    <mergeCell ref="BV3:BV4"/>
    <mergeCell ref="BW3:BW4"/>
    <mergeCell ref="AP3:AS3"/>
    <mergeCell ref="AT3:AY3"/>
    <mergeCell ref="AZ3:BC3"/>
    <mergeCell ref="BE3:BI3"/>
    <mergeCell ref="BJ3:BL3"/>
    <mergeCell ref="BM3:BO3"/>
    <mergeCell ref="AE3:AE4"/>
  </mergeCells>
  <pageMargins left="0.25" right="0.16" top="0.43" bottom="0.34" header="0.31496062992126" footer="0.31496062992126"/>
  <pageSetup paperSize="9" orientation="landscape" horizontalDpi="300" verticalDpi="300" r:id="rId1"/>
  <headerFooter>
    <oddFooter>Page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6"/>
  <sheetViews>
    <sheetView workbookViewId="0">
      <pane ySplit="2" topLeftCell="A6" activePane="bottomLeft" state="frozen"/>
      <selection pane="bottomLeft" activeCell="E31" sqref="E31"/>
    </sheetView>
  </sheetViews>
  <sheetFormatPr defaultRowHeight="12.75" x14ac:dyDescent="0.2"/>
  <cols>
    <col min="2" max="2" width="26" customWidth="1"/>
    <col min="25" max="41" width="8.85546875" customWidth="1"/>
  </cols>
  <sheetData>
    <row r="1" spans="1:42" ht="16.5" x14ac:dyDescent="0.2">
      <c r="A1" s="255" t="s">
        <v>4659</v>
      </c>
      <c r="B1" s="256" t="s">
        <v>941</v>
      </c>
      <c r="C1" s="258" t="s">
        <v>4660</v>
      </c>
      <c r="D1" s="260" t="s">
        <v>4661</v>
      </c>
      <c r="E1" s="260"/>
      <c r="F1" s="260"/>
      <c r="G1" s="260"/>
      <c r="H1" s="260"/>
      <c r="I1" s="261" t="s">
        <v>4662</v>
      </c>
      <c r="J1" s="262" t="s">
        <v>3274</v>
      </c>
      <c r="K1" s="262"/>
      <c r="L1" s="262"/>
      <c r="M1" s="262"/>
      <c r="N1" s="262"/>
      <c r="O1" s="262"/>
      <c r="P1" s="263" t="s">
        <v>4663</v>
      </c>
      <c r="Q1" s="263"/>
      <c r="R1" s="263"/>
      <c r="S1" s="263"/>
      <c r="T1" s="263"/>
      <c r="U1" s="263"/>
      <c r="V1" s="263"/>
      <c r="W1" s="263"/>
      <c r="X1" s="263"/>
      <c r="Y1" s="264" t="s">
        <v>4664</v>
      </c>
      <c r="Z1" s="264"/>
      <c r="AA1" s="264"/>
      <c r="AB1" s="264"/>
      <c r="AC1" s="264"/>
      <c r="AD1" s="264"/>
      <c r="AE1" s="264"/>
      <c r="AF1" s="264"/>
      <c r="AG1" s="264"/>
      <c r="AH1" s="264"/>
      <c r="AI1" s="265" t="s">
        <v>4665</v>
      </c>
      <c r="AJ1" s="265"/>
      <c r="AK1" s="265"/>
      <c r="AL1" s="266" t="s">
        <v>4666</v>
      </c>
      <c r="AM1" s="266"/>
      <c r="AN1" s="267" t="s">
        <v>4667</v>
      </c>
      <c r="AO1" s="254" t="s">
        <v>52</v>
      </c>
    </row>
    <row r="2" spans="1:42" ht="132" x14ac:dyDescent="0.2">
      <c r="A2" s="255"/>
      <c r="B2" s="257"/>
      <c r="C2" s="259"/>
      <c r="D2" s="116" t="s">
        <v>4668</v>
      </c>
      <c r="E2" s="116" t="s">
        <v>4669</v>
      </c>
      <c r="F2" s="116" t="s">
        <v>4670</v>
      </c>
      <c r="G2" s="116" t="s">
        <v>3145</v>
      </c>
      <c r="H2" s="116" t="s">
        <v>3148</v>
      </c>
      <c r="I2" s="261"/>
      <c r="J2" s="111" t="s">
        <v>29</v>
      </c>
      <c r="K2" s="111" t="s">
        <v>35</v>
      </c>
      <c r="L2" s="111" t="s">
        <v>68</v>
      </c>
      <c r="M2" s="111" t="s">
        <v>134</v>
      </c>
      <c r="N2" s="111" t="s">
        <v>45</v>
      </c>
      <c r="O2" s="111" t="s">
        <v>4671</v>
      </c>
      <c r="P2" s="112" t="s">
        <v>1080</v>
      </c>
      <c r="Q2" s="112" t="s">
        <v>963</v>
      </c>
      <c r="R2" s="112" t="s">
        <v>3149</v>
      </c>
      <c r="S2" s="112" t="s">
        <v>3150</v>
      </c>
      <c r="T2" s="112" t="s">
        <v>3129</v>
      </c>
      <c r="U2" s="112" t="s">
        <v>3151</v>
      </c>
      <c r="V2" s="112" t="s">
        <v>957</v>
      </c>
      <c r="W2" s="112" t="s">
        <v>2417</v>
      </c>
      <c r="X2" s="112" t="s">
        <v>4672</v>
      </c>
      <c r="Y2" s="113" t="s">
        <v>1080</v>
      </c>
      <c r="Z2" s="113" t="s">
        <v>963</v>
      </c>
      <c r="AA2" s="113" t="s">
        <v>2367</v>
      </c>
      <c r="AB2" s="113" t="s">
        <v>3149</v>
      </c>
      <c r="AC2" s="113" t="s">
        <v>3150</v>
      </c>
      <c r="AD2" s="113" t="s">
        <v>3129</v>
      </c>
      <c r="AE2" s="113" t="s">
        <v>3151</v>
      </c>
      <c r="AF2" s="113" t="s">
        <v>32</v>
      </c>
      <c r="AG2" s="113" t="s">
        <v>48</v>
      </c>
      <c r="AH2" s="113" t="s">
        <v>3152</v>
      </c>
      <c r="AI2" s="114" t="s">
        <v>4673</v>
      </c>
      <c r="AJ2" s="114" t="s">
        <v>3149</v>
      </c>
      <c r="AK2" s="114" t="s">
        <v>4674</v>
      </c>
      <c r="AL2" s="115" t="s">
        <v>4675</v>
      </c>
      <c r="AM2" s="115" t="s">
        <v>4676</v>
      </c>
      <c r="AN2" s="267"/>
      <c r="AO2" s="254"/>
    </row>
    <row r="3" spans="1:42" ht="16.5" x14ac:dyDescent="0.2">
      <c r="A3" s="34"/>
      <c r="B3" s="59"/>
      <c r="C3" s="110"/>
      <c r="D3" s="60"/>
      <c r="E3" s="60"/>
      <c r="F3" s="60"/>
      <c r="G3" s="60"/>
      <c r="H3" s="60"/>
      <c r="I3" s="61"/>
      <c r="J3" s="62"/>
      <c r="K3" s="62"/>
      <c r="L3" s="62"/>
      <c r="M3" s="62"/>
      <c r="N3" s="62"/>
      <c r="O3" s="62"/>
      <c r="P3" s="63"/>
      <c r="Q3" s="63"/>
      <c r="R3" s="63"/>
      <c r="S3" s="63"/>
      <c r="T3" s="63"/>
      <c r="U3" s="63"/>
      <c r="V3" s="63"/>
      <c r="W3" s="63"/>
      <c r="X3" s="63"/>
      <c r="Y3" s="64"/>
      <c r="Z3" s="64"/>
      <c r="AA3" s="64"/>
      <c r="AB3" s="64"/>
      <c r="AC3" s="64"/>
      <c r="AD3" s="64"/>
      <c r="AE3" s="64"/>
      <c r="AF3" s="64"/>
      <c r="AG3" s="64"/>
      <c r="AH3" s="64"/>
      <c r="AI3" s="65"/>
      <c r="AJ3" s="65"/>
      <c r="AK3" s="65"/>
      <c r="AL3" s="66"/>
      <c r="AM3" s="66"/>
      <c r="AN3" s="67"/>
      <c r="AO3" s="68"/>
    </row>
    <row r="4" spans="1:42" ht="23.25" x14ac:dyDescent="0.35">
      <c r="A4" s="69" t="s">
        <v>904</v>
      </c>
      <c r="B4" s="70" t="s">
        <v>4677</v>
      </c>
      <c r="C4" s="110">
        <f>SUM(D4:H4)</f>
        <v>4</v>
      </c>
      <c r="D4" s="60">
        <f>BGH!D18</f>
        <v>1</v>
      </c>
      <c r="E4" s="60">
        <f>BGH!E18</f>
        <v>3</v>
      </c>
      <c r="F4" s="60">
        <f>BGH!F18</f>
        <v>0</v>
      </c>
      <c r="G4" s="60">
        <f>BGH!G18</f>
        <v>0</v>
      </c>
      <c r="H4" s="60">
        <f>BGH!H18</f>
        <v>0</v>
      </c>
      <c r="I4" s="61">
        <f>BGH!I18</f>
        <v>3</v>
      </c>
      <c r="J4" s="62">
        <f>BGH!J18</f>
        <v>1</v>
      </c>
      <c r="K4" s="62">
        <f>BGH!K18</f>
        <v>3</v>
      </c>
      <c r="L4" s="62">
        <f>BGH!L18</f>
        <v>0</v>
      </c>
      <c r="M4" s="62">
        <f>BGH!M18</f>
        <v>0</v>
      </c>
      <c r="N4" s="62">
        <f>BGH!N18</f>
        <v>0</v>
      </c>
      <c r="O4" s="62">
        <f>BGH!O18</f>
        <v>0</v>
      </c>
      <c r="P4" s="63">
        <f>BGH!P18</f>
        <v>1</v>
      </c>
      <c r="Q4" s="63">
        <f>BGH!Q18</f>
        <v>0</v>
      </c>
      <c r="R4" s="63">
        <f>BGH!R18</f>
        <v>2</v>
      </c>
      <c r="S4" s="63">
        <f>BGH!S18</f>
        <v>0</v>
      </c>
      <c r="T4" s="63">
        <f>BGH!T18</f>
        <v>0</v>
      </c>
      <c r="U4" s="63">
        <f>BGH!U18</f>
        <v>0</v>
      </c>
      <c r="V4" s="63">
        <f>BGH!V18</f>
        <v>0</v>
      </c>
      <c r="W4" s="63">
        <f>BGH!W18</f>
        <v>1</v>
      </c>
      <c r="X4" s="63">
        <f>BGH!X18</f>
        <v>0</v>
      </c>
      <c r="Y4" s="121">
        <f>BGH!Y18</f>
        <v>0</v>
      </c>
      <c r="Z4" s="121">
        <f>BGH!Z18</f>
        <v>0</v>
      </c>
      <c r="AA4" s="64">
        <f>BGH!AA18</f>
        <v>0</v>
      </c>
      <c r="AB4" s="64">
        <f>BGH!AB18</f>
        <v>0</v>
      </c>
      <c r="AC4" s="64">
        <f>BGH!AC18</f>
        <v>0</v>
      </c>
      <c r="AD4" s="64">
        <f>BGH!AD18</f>
        <v>1</v>
      </c>
      <c r="AE4" s="64">
        <f>BGH!AE18</f>
        <v>0</v>
      </c>
      <c r="AF4" s="64">
        <f>BGH!AF18</f>
        <v>2</v>
      </c>
      <c r="AG4" s="64">
        <f>BGH!AG18</f>
        <v>1</v>
      </c>
      <c r="AH4" s="64">
        <f>BGH!AH18</f>
        <v>0</v>
      </c>
      <c r="AI4" s="65">
        <f>BGH!AI18</f>
        <v>0</v>
      </c>
      <c r="AJ4" s="65">
        <f>BGH!AJ18</f>
        <v>3</v>
      </c>
      <c r="AK4" s="65">
        <f>BGH!AK18</f>
        <v>1</v>
      </c>
      <c r="AL4" s="66">
        <f>BGH!AL18</f>
        <v>4</v>
      </c>
      <c r="AM4" s="66">
        <f>BGH!AM18</f>
        <v>0</v>
      </c>
      <c r="AN4" s="67">
        <f>BGH!AN18</f>
        <v>4</v>
      </c>
      <c r="AO4" s="68">
        <f>BGH!AO18</f>
        <v>1</v>
      </c>
      <c r="AP4" s="152">
        <f>C4-P4-Q4-R4-S4-T4-U4-V4-W4-X4</f>
        <v>0</v>
      </c>
    </row>
    <row r="5" spans="1:42" ht="33" x14ac:dyDescent="0.35">
      <c r="A5" s="69" t="s">
        <v>905</v>
      </c>
      <c r="B5" s="70" t="s">
        <v>4678</v>
      </c>
      <c r="C5" s="110">
        <f t="shared" ref="C5:C26" si="0">SUM(D5:H5)</f>
        <v>24</v>
      </c>
      <c r="D5" s="60">
        <f>TCHC!D35</f>
        <v>1</v>
      </c>
      <c r="E5" s="60">
        <f>TCHC!E35</f>
        <v>1</v>
      </c>
      <c r="F5" s="60">
        <f>TCHC!F35</f>
        <v>1</v>
      </c>
      <c r="G5" s="60">
        <f>TCHC!G35</f>
        <v>21</v>
      </c>
      <c r="H5" s="60">
        <f>TCHC!H35</f>
        <v>0</v>
      </c>
      <c r="I5" s="61">
        <f>TCHC!I35</f>
        <v>1</v>
      </c>
      <c r="J5" s="62">
        <f>TCHC!J35</f>
        <v>0</v>
      </c>
      <c r="K5" s="62">
        <f>TCHC!K35</f>
        <v>2</v>
      </c>
      <c r="L5" s="62">
        <f>TCHC!L35</f>
        <v>10</v>
      </c>
      <c r="M5" s="62">
        <f>TCHC!M35</f>
        <v>1</v>
      </c>
      <c r="N5" s="62">
        <f>TCHC!N35</f>
        <v>4</v>
      </c>
      <c r="O5" s="62">
        <f>TCHC!O35</f>
        <v>7</v>
      </c>
      <c r="P5" s="63">
        <f>TCHC!P35</f>
        <v>8</v>
      </c>
      <c r="Q5" s="63">
        <f>TCHC!Q35</f>
        <v>1</v>
      </c>
      <c r="R5" s="63">
        <f>TCHC!R35</f>
        <v>4</v>
      </c>
      <c r="S5" s="63">
        <f>TCHC!S35</f>
        <v>0</v>
      </c>
      <c r="T5" s="63">
        <f>TCHC!T35</f>
        <v>0</v>
      </c>
      <c r="U5" s="63">
        <f>TCHC!U35</f>
        <v>0</v>
      </c>
      <c r="V5" s="63">
        <f>TCHC!V35</f>
        <v>0</v>
      </c>
      <c r="W5" s="63">
        <f>TCHC!W35</f>
        <v>1</v>
      </c>
      <c r="X5" s="63">
        <f>TCHC!X35</f>
        <v>0</v>
      </c>
      <c r="Y5" s="121">
        <f>TCHC!Y35</f>
        <v>1</v>
      </c>
      <c r="Z5" s="121">
        <f>TCHC!Z35</f>
        <v>9</v>
      </c>
      <c r="AA5" s="64">
        <f>TCHC!AA35</f>
        <v>0</v>
      </c>
      <c r="AB5" s="64">
        <f>TCHC!AB35</f>
        <v>0</v>
      </c>
      <c r="AC5" s="64">
        <f>TCHC!AC35</f>
        <v>0</v>
      </c>
      <c r="AD5" s="64">
        <f>TCHC!AD35</f>
        <v>0</v>
      </c>
      <c r="AE5" s="64">
        <f>TCHC!AE35</f>
        <v>0</v>
      </c>
      <c r="AF5" s="64">
        <f>TCHC!AF35</f>
        <v>3</v>
      </c>
      <c r="AG5" s="64">
        <f>TCHC!AG35</f>
        <v>0</v>
      </c>
      <c r="AH5" s="64">
        <f>TCHC!AH35</f>
        <v>0</v>
      </c>
      <c r="AI5" s="65">
        <f>TCHC!AI35</f>
        <v>8</v>
      </c>
      <c r="AJ5" s="65">
        <f>TCHC!AJ35</f>
        <v>3</v>
      </c>
      <c r="AK5" s="65">
        <f>TCHC!AK35</f>
        <v>0</v>
      </c>
      <c r="AL5" s="66">
        <f>TCHC!AL35</f>
        <v>13</v>
      </c>
      <c r="AM5" s="66">
        <f>TCHC!AM35</f>
        <v>11</v>
      </c>
      <c r="AN5" s="67">
        <f>TCHC!AN35</f>
        <v>5</v>
      </c>
      <c r="AO5" s="68">
        <f>TCHC!AO35</f>
        <v>10</v>
      </c>
      <c r="AP5" s="152">
        <f t="shared" ref="AP5:AP27" si="1">C5-P5-Q5-R5-S5-T5-U5-V5-W5-X5</f>
        <v>10</v>
      </c>
    </row>
    <row r="6" spans="1:42" ht="23.25" x14ac:dyDescent="0.35">
      <c r="A6" s="69" t="s">
        <v>906</v>
      </c>
      <c r="B6" s="70" t="s">
        <v>4679</v>
      </c>
      <c r="C6" s="110">
        <f t="shared" si="0"/>
        <v>8</v>
      </c>
      <c r="D6" s="60">
        <f>'KE TOAN'!D19</f>
        <v>1</v>
      </c>
      <c r="E6" s="60">
        <f>'KE TOAN'!E19</f>
        <v>1</v>
      </c>
      <c r="F6" s="60">
        <f>'KE TOAN'!F19</f>
        <v>0</v>
      </c>
      <c r="G6" s="60">
        <f>'KE TOAN'!G19</f>
        <v>6</v>
      </c>
      <c r="H6" s="60">
        <f>'KE TOAN'!H19</f>
        <v>0</v>
      </c>
      <c r="I6" s="61">
        <f>'KE TOAN'!I19</f>
        <v>1</v>
      </c>
      <c r="J6" s="62">
        <f>'KE TOAN'!J19</f>
        <v>0</v>
      </c>
      <c r="K6" s="62">
        <f>'KE TOAN'!K19</f>
        <v>1</v>
      </c>
      <c r="L6" s="62">
        <f>'KE TOAN'!L19</f>
        <v>6</v>
      </c>
      <c r="M6" s="62">
        <f>'KE TOAN'!M19</f>
        <v>0</v>
      </c>
      <c r="N6" s="62">
        <f>'KE TOAN'!N19</f>
        <v>1</v>
      </c>
      <c r="O6" s="62">
        <f>'KE TOAN'!O19</f>
        <v>0</v>
      </c>
      <c r="P6" s="63">
        <f>'KE TOAN'!P19</f>
        <v>6</v>
      </c>
      <c r="Q6" s="63">
        <f>'KE TOAN'!Q19</f>
        <v>2</v>
      </c>
      <c r="R6" s="63">
        <f>'KE TOAN'!R19</f>
        <v>0</v>
      </c>
      <c r="S6" s="63">
        <f>'KE TOAN'!S19</f>
        <v>0</v>
      </c>
      <c r="T6" s="63">
        <f>'KE TOAN'!T19</f>
        <v>0</v>
      </c>
      <c r="U6" s="63">
        <f>'KE TOAN'!U19</f>
        <v>0</v>
      </c>
      <c r="V6" s="63">
        <f>'KE TOAN'!V19</f>
        <v>0</v>
      </c>
      <c r="W6" s="63">
        <f>'KE TOAN'!W19</f>
        <v>0</v>
      </c>
      <c r="X6" s="63">
        <f>'KE TOAN'!X19</f>
        <v>0</v>
      </c>
      <c r="Y6" s="121">
        <f>'KE TOAN'!Y19</f>
        <v>1</v>
      </c>
      <c r="Z6" s="121">
        <f>'KE TOAN'!Z19</f>
        <v>4</v>
      </c>
      <c r="AA6" s="64">
        <f>'KE TOAN'!AA19</f>
        <v>1</v>
      </c>
      <c r="AB6" s="64">
        <f>'KE TOAN'!AB19</f>
        <v>0</v>
      </c>
      <c r="AC6" s="64">
        <f>'KE TOAN'!AC19</f>
        <v>0</v>
      </c>
      <c r="AD6" s="64">
        <f>'KE TOAN'!AD19</f>
        <v>1</v>
      </c>
      <c r="AE6" s="64">
        <f>'KE TOAN'!AE19</f>
        <v>0</v>
      </c>
      <c r="AF6" s="64">
        <f>'KE TOAN'!AF19</f>
        <v>1</v>
      </c>
      <c r="AG6" s="64">
        <f>'KE TOAN'!AG19</f>
        <v>0</v>
      </c>
      <c r="AH6" s="64">
        <f>'KE TOAN'!AH19</f>
        <v>0</v>
      </c>
      <c r="AI6" s="65">
        <f>'KE TOAN'!AI19</f>
        <v>3</v>
      </c>
      <c r="AJ6" s="65">
        <f>'KE TOAN'!AJ19</f>
        <v>2</v>
      </c>
      <c r="AK6" s="65">
        <f>'KE TOAN'!AK19</f>
        <v>0</v>
      </c>
      <c r="AL6" s="66">
        <f>'KE TOAN'!AL19</f>
        <v>7</v>
      </c>
      <c r="AM6" s="66">
        <f>'KE TOAN'!AM19</f>
        <v>1</v>
      </c>
      <c r="AN6" s="67">
        <f>'KE TOAN'!AN19</f>
        <v>2</v>
      </c>
      <c r="AO6" s="68">
        <f>'KE TOAN'!AO19</f>
        <v>7</v>
      </c>
      <c r="AP6" s="152">
        <f t="shared" si="1"/>
        <v>0</v>
      </c>
    </row>
    <row r="7" spans="1:42" ht="33" x14ac:dyDescent="0.35">
      <c r="A7" s="69" t="s">
        <v>907</v>
      </c>
      <c r="B7" s="71" t="s">
        <v>948</v>
      </c>
      <c r="C7" s="110">
        <f t="shared" si="0"/>
        <v>16</v>
      </c>
      <c r="D7" s="60">
        <f>'DAO TAO'!D27</f>
        <v>1</v>
      </c>
      <c r="E7" s="60">
        <f>'DAO TAO'!E27</f>
        <v>2</v>
      </c>
      <c r="F7" s="60">
        <f>'DAO TAO'!F27</f>
        <v>0</v>
      </c>
      <c r="G7" s="60">
        <f>'DAO TAO'!G27</f>
        <v>13</v>
      </c>
      <c r="H7" s="60">
        <f>'DAO TAO'!H27</f>
        <v>0</v>
      </c>
      <c r="I7" s="61">
        <f>'DAO TAO'!I27</f>
        <v>4</v>
      </c>
      <c r="J7" s="62">
        <f>'DAO TAO'!J27</f>
        <v>0</v>
      </c>
      <c r="K7" s="62">
        <f>'DAO TAO'!K27</f>
        <v>4</v>
      </c>
      <c r="L7" s="62">
        <f>'DAO TAO'!L27</f>
        <v>10</v>
      </c>
      <c r="M7" s="62">
        <f>'DAO TAO'!M27</f>
        <v>2</v>
      </c>
      <c r="N7" s="62">
        <f>'DAO TAO'!N27</f>
        <v>0</v>
      </c>
      <c r="O7" s="62">
        <f>'DAO TAO'!O27</f>
        <v>0</v>
      </c>
      <c r="P7" s="63">
        <f>'DAO TAO'!P27</f>
        <v>6</v>
      </c>
      <c r="Q7" s="63">
        <f>'DAO TAO'!Q27</f>
        <v>2</v>
      </c>
      <c r="R7" s="63">
        <f>'DAO TAO'!R27</f>
        <v>0</v>
      </c>
      <c r="S7" s="63">
        <f>'DAO TAO'!S27</f>
        <v>2</v>
      </c>
      <c r="T7" s="63">
        <f>'DAO TAO'!T27</f>
        <v>3</v>
      </c>
      <c r="U7" s="63">
        <f>'DAO TAO'!U27</f>
        <v>0</v>
      </c>
      <c r="V7" s="63">
        <f>'DAO TAO'!V27</f>
        <v>0</v>
      </c>
      <c r="W7" s="63">
        <f>'DAO TAO'!W27</f>
        <v>3</v>
      </c>
      <c r="X7" s="63">
        <f>'DAO TAO'!X27</f>
        <v>0</v>
      </c>
      <c r="Y7" s="121">
        <f>'DAO TAO'!Y27</f>
        <v>1</v>
      </c>
      <c r="Z7" s="121">
        <f>'DAO TAO'!Z27</f>
        <v>12</v>
      </c>
      <c r="AA7" s="64">
        <f>'DAO TAO'!AA27</f>
        <v>1</v>
      </c>
      <c r="AB7" s="64">
        <f>'DAO TAO'!AB27</f>
        <v>0</v>
      </c>
      <c r="AC7" s="64">
        <f>'DAO TAO'!AC27</f>
        <v>0</v>
      </c>
      <c r="AD7" s="64">
        <f>'DAO TAO'!AD27</f>
        <v>1</v>
      </c>
      <c r="AE7" s="64">
        <f>'DAO TAO'!AE27</f>
        <v>0</v>
      </c>
      <c r="AF7" s="64">
        <f>'DAO TAO'!AF27</f>
        <v>1</v>
      </c>
      <c r="AG7" s="64">
        <f>'DAO TAO'!AG27</f>
        <v>0</v>
      </c>
      <c r="AH7" s="64">
        <f>'DAO TAO'!AH27</f>
        <v>0</v>
      </c>
      <c r="AI7" s="65">
        <f>'DAO TAO'!AI27</f>
        <v>9</v>
      </c>
      <c r="AJ7" s="65">
        <f>'DAO TAO'!AJ27</f>
        <v>4</v>
      </c>
      <c r="AK7" s="65">
        <f>'DAO TAO'!AK27</f>
        <v>1</v>
      </c>
      <c r="AL7" s="66">
        <f>'DAO TAO'!AL27</f>
        <v>12</v>
      </c>
      <c r="AM7" s="66">
        <f>'DAO TAO'!AM27</f>
        <v>4</v>
      </c>
      <c r="AN7" s="67">
        <f>'DAO TAO'!AN27</f>
        <v>5</v>
      </c>
      <c r="AO7" s="68">
        <f>'DAO TAO'!AO27</f>
        <v>11</v>
      </c>
      <c r="AP7" s="152">
        <f t="shared" si="1"/>
        <v>0</v>
      </c>
    </row>
    <row r="8" spans="1:42" ht="33" x14ac:dyDescent="0.35">
      <c r="A8" s="69" t="s">
        <v>908</v>
      </c>
      <c r="B8" s="71" t="s">
        <v>947</v>
      </c>
      <c r="C8" s="110" t="e">
        <f t="shared" si="0"/>
        <v>#REF!</v>
      </c>
      <c r="D8" s="60" t="e">
        <f>#REF!</f>
        <v>#REF!</v>
      </c>
      <c r="E8" s="60" t="e">
        <f>#REF!</f>
        <v>#REF!</v>
      </c>
      <c r="F8" s="60" t="e">
        <f>#REF!</f>
        <v>#REF!</v>
      </c>
      <c r="G8" s="60" t="e">
        <f>#REF!</f>
        <v>#REF!</v>
      </c>
      <c r="H8" s="60" t="e">
        <f>#REF!</f>
        <v>#REF!</v>
      </c>
      <c r="I8" s="61" t="e">
        <f>#REF!</f>
        <v>#REF!</v>
      </c>
      <c r="J8" s="62" t="e">
        <f>#REF!</f>
        <v>#REF!</v>
      </c>
      <c r="K8" s="62" t="e">
        <f>#REF!</f>
        <v>#REF!</v>
      </c>
      <c r="L8" s="62" t="e">
        <f>#REF!</f>
        <v>#REF!</v>
      </c>
      <c r="M8" s="62" t="e">
        <f>#REF!</f>
        <v>#REF!</v>
      </c>
      <c r="N8" s="62" t="e">
        <f>#REF!</f>
        <v>#REF!</v>
      </c>
      <c r="O8" s="62" t="e">
        <f>#REF!</f>
        <v>#REF!</v>
      </c>
      <c r="P8" s="63" t="e">
        <f>#REF!</f>
        <v>#REF!</v>
      </c>
      <c r="Q8" s="63" t="e">
        <f>#REF!</f>
        <v>#REF!</v>
      </c>
      <c r="R8" s="63" t="e">
        <f>#REF!</f>
        <v>#REF!</v>
      </c>
      <c r="S8" s="63" t="e">
        <f>#REF!</f>
        <v>#REF!</v>
      </c>
      <c r="T8" s="63" t="e">
        <f>#REF!</f>
        <v>#REF!</v>
      </c>
      <c r="U8" s="63" t="e">
        <f>#REF!</f>
        <v>#REF!</v>
      </c>
      <c r="V8" s="63" t="e">
        <f>#REF!</f>
        <v>#REF!</v>
      </c>
      <c r="W8" s="63" t="e">
        <f>#REF!</f>
        <v>#REF!</v>
      </c>
      <c r="X8" s="63" t="e">
        <f>#REF!</f>
        <v>#REF!</v>
      </c>
      <c r="Y8" s="121" t="e">
        <f>#REF!</f>
        <v>#REF!</v>
      </c>
      <c r="Z8" s="121" t="e">
        <f>#REF!</f>
        <v>#REF!</v>
      </c>
      <c r="AA8" s="64" t="e">
        <f>#REF!</f>
        <v>#REF!</v>
      </c>
      <c r="AB8" s="64" t="e">
        <f>#REF!</f>
        <v>#REF!</v>
      </c>
      <c r="AC8" s="64" t="e">
        <f>#REF!</f>
        <v>#REF!</v>
      </c>
      <c r="AD8" s="64" t="e">
        <f>#REF!</f>
        <v>#REF!</v>
      </c>
      <c r="AE8" s="64" t="e">
        <f>#REF!</f>
        <v>#REF!</v>
      </c>
      <c r="AF8" s="64" t="e">
        <f>#REF!</f>
        <v>#REF!</v>
      </c>
      <c r="AG8" s="64" t="e">
        <f>#REF!</f>
        <v>#REF!</v>
      </c>
      <c r="AH8" s="64" t="e">
        <f>#REF!</f>
        <v>#REF!</v>
      </c>
      <c r="AI8" s="65" t="e">
        <f>#REF!</f>
        <v>#REF!</v>
      </c>
      <c r="AJ8" s="65" t="e">
        <f>#REF!</f>
        <v>#REF!</v>
      </c>
      <c r="AK8" s="65" t="e">
        <f>#REF!</f>
        <v>#REF!</v>
      </c>
      <c r="AL8" s="66" t="e">
        <f>#REF!</f>
        <v>#REF!</v>
      </c>
      <c r="AM8" s="66" t="e">
        <f>#REF!</f>
        <v>#REF!</v>
      </c>
      <c r="AN8" s="67" t="e">
        <f>#REF!</f>
        <v>#REF!</v>
      </c>
      <c r="AO8" s="68" t="e">
        <f>#REF!</f>
        <v>#REF!</v>
      </c>
      <c r="AP8" s="152" t="e">
        <f t="shared" si="1"/>
        <v>#REF!</v>
      </c>
    </row>
    <row r="9" spans="1:42" ht="33" x14ac:dyDescent="0.35">
      <c r="A9" s="69" t="s">
        <v>909</v>
      </c>
      <c r="B9" s="71" t="s">
        <v>946</v>
      </c>
      <c r="C9" s="110">
        <f t="shared" si="0"/>
        <v>7</v>
      </c>
      <c r="D9" s="60">
        <f>'KHAO THI'!D18</f>
        <v>1</v>
      </c>
      <c r="E9" s="60">
        <f>'KHAO THI'!E18</f>
        <v>1</v>
      </c>
      <c r="F9" s="60">
        <f>'KHAO THI'!F18</f>
        <v>0</v>
      </c>
      <c r="G9" s="60">
        <f>'KHAO THI'!G18</f>
        <v>5</v>
      </c>
      <c r="H9" s="60">
        <f>'KHAO THI'!H18</f>
        <v>0</v>
      </c>
      <c r="I9" s="61">
        <f>'KHAO THI'!I18</f>
        <v>1</v>
      </c>
      <c r="J9" s="62">
        <f>'KHAO THI'!J18</f>
        <v>0</v>
      </c>
      <c r="K9" s="62">
        <f>'KHAO THI'!K18</f>
        <v>2</v>
      </c>
      <c r="L9" s="62">
        <f>'KHAO THI'!L18</f>
        <v>5</v>
      </c>
      <c r="M9" s="62">
        <f>'KHAO THI'!M18</f>
        <v>0</v>
      </c>
      <c r="N9" s="62">
        <f>'KHAO THI'!N18</f>
        <v>0</v>
      </c>
      <c r="O9" s="62">
        <f>'KHAO THI'!O18</f>
        <v>0</v>
      </c>
      <c r="P9" s="63">
        <f>'KHAO THI'!P18</f>
        <v>2</v>
      </c>
      <c r="Q9" s="63">
        <f>'KHAO THI'!Q18</f>
        <v>1</v>
      </c>
      <c r="R9" s="63">
        <f>'KHAO THI'!R18</f>
        <v>0</v>
      </c>
      <c r="S9" s="63">
        <f>'KHAO THI'!S18</f>
        <v>0</v>
      </c>
      <c r="T9" s="63">
        <f>'KHAO THI'!T18</f>
        <v>2</v>
      </c>
      <c r="U9" s="63">
        <f>'KHAO THI'!U18</f>
        <v>0</v>
      </c>
      <c r="V9" s="63">
        <f>'KHAO THI'!V18</f>
        <v>1</v>
      </c>
      <c r="W9" s="63">
        <f>'KHAO THI'!W18</f>
        <v>2</v>
      </c>
      <c r="X9" s="63">
        <f>'KHAO THI'!X18</f>
        <v>0</v>
      </c>
      <c r="Y9" s="121">
        <f>'KHAO THI'!Y18</f>
        <v>0</v>
      </c>
      <c r="Z9" s="121">
        <f>'KHAO THI'!Z18</f>
        <v>4</v>
      </c>
      <c r="AA9" s="64">
        <f>'KHAO THI'!AA18</f>
        <v>1</v>
      </c>
      <c r="AB9" s="64">
        <f>'KHAO THI'!AB18</f>
        <v>0</v>
      </c>
      <c r="AC9" s="64">
        <f>'KHAO THI'!AC18</f>
        <v>0</v>
      </c>
      <c r="AD9" s="64">
        <f>'KHAO THI'!AD18</f>
        <v>0</v>
      </c>
      <c r="AE9" s="64">
        <f>'KHAO THI'!AE18</f>
        <v>0</v>
      </c>
      <c r="AF9" s="64">
        <f>'KHAO THI'!AF18</f>
        <v>2</v>
      </c>
      <c r="AG9" s="64">
        <f>'KHAO THI'!AG18</f>
        <v>0</v>
      </c>
      <c r="AH9" s="64">
        <f>'KHAO THI'!AH18</f>
        <v>0</v>
      </c>
      <c r="AI9" s="65">
        <f>'KHAO THI'!AI18</f>
        <v>4</v>
      </c>
      <c r="AJ9" s="65">
        <f>'KHAO THI'!AJ18</f>
        <v>2</v>
      </c>
      <c r="AK9" s="65">
        <f>'KHAO THI'!AK18</f>
        <v>0</v>
      </c>
      <c r="AL9" s="66">
        <f>'KHAO THI'!AL18</f>
        <v>6</v>
      </c>
      <c r="AM9" s="66">
        <f>'KHAO THI'!AM18</f>
        <v>1</v>
      </c>
      <c r="AN9" s="67">
        <f>'KHAO THI'!AN18</f>
        <v>2</v>
      </c>
      <c r="AO9" s="68">
        <f>'KHAO THI'!AO18</f>
        <v>4</v>
      </c>
      <c r="AP9" s="152">
        <f t="shared" si="1"/>
        <v>-1</v>
      </c>
    </row>
    <row r="10" spans="1:42" ht="33" x14ac:dyDescent="0.35">
      <c r="A10" s="69" t="s">
        <v>910</v>
      </c>
      <c r="B10" s="71" t="s">
        <v>952</v>
      </c>
      <c r="C10" s="110">
        <f t="shared" si="0"/>
        <v>3</v>
      </c>
      <c r="D10" s="60">
        <f>QHQT!D13</f>
        <v>1</v>
      </c>
      <c r="E10" s="60">
        <f>QHQT!E13</f>
        <v>0</v>
      </c>
      <c r="F10" s="60">
        <f>QHQT!F13</f>
        <v>0</v>
      </c>
      <c r="G10" s="60">
        <f>QHQT!G13</f>
        <v>2</v>
      </c>
      <c r="H10" s="60">
        <f>QHQT!H13</f>
        <v>0</v>
      </c>
      <c r="I10" s="61">
        <f>QHQT!I13</f>
        <v>1</v>
      </c>
      <c r="J10" s="62">
        <f>QHQT!J13</f>
        <v>1</v>
      </c>
      <c r="K10" s="62">
        <f>QHQT!K13</f>
        <v>1</v>
      </c>
      <c r="L10" s="62">
        <f>QHQT!L13</f>
        <v>1</v>
      </c>
      <c r="M10" s="62">
        <f>QHQT!M13</f>
        <v>0</v>
      </c>
      <c r="N10" s="62">
        <f>QHQT!N13</f>
        <v>0</v>
      </c>
      <c r="O10" s="62">
        <f>QHQT!O13</f>
        <v>0</v>
      </c>
      <c r="P10" s="63">
        <f>QHQT!P13</f>
        <v>0</v>
      </c>
      <c r="Q10" s="63">
        <f>QHQT!Q13</f>
        <v>0</v>
      </c>
      <c r="R10" s="63">
        <f>QHQT!R13</f>
        <v>0</v>
      </c>
      <c r="S10" s="63">
        <f>QHQT!S13</f>
        <v>0</v>
      </c>
      <c r="T10" s="63">
        <f>QHQT!T13</f>
        <v>1</v>
      </c>
      <c r="U10" s="63">
        <f>QHQT!U13</f>
        <v>0</v>
      </c>
      <c r="V10" s="63">
        <f>QHQT!V13</f>
        <v>0</v>
      </c>
      <c r="W10" s="63">
        <f>QHQT!W13</f>
        <v>1</v>
      </c>
      <c r="X10" s="63">
        <f>QHQT!X13</f>
        <v>0</v>
      </c>
      <c r="Y10" s="121">
        <f>QHQT!Y13</f>
        <v>0</v>
      </c>
      <c r="Z10" s="121">
        <f>QHQT!Z13</f>
        <v>0</v>
      </c>
      <c r="AA10" s="64">
        <f>QHQT!AA13</f>
        <v>0</v>
      </c>
      <c r="AB10" s="64">
        <f>QHQT!AB13</f>
        <v>0</v>
      </c>
      <c r="AC10" s="64">
        <f>QHQT!AC13</f>
        <v>0</v>
      </c>
      <c r="AD10" s="64">
        <f>QHQT!AD13</f>
        <v>1</v>
      </c>
      <c r="AE10" s="64">
        <f>QHQT!AE13</f>
        <v>1</v>
      </c>
      <c r="AF10" s="64">
        <f>QHQT!AF13</f>
        <v>0</v>
      </c>
      <c r="AG10" s="64">
        <f>QHQT!AG13</f>
        <v>1</v>
      </c>
      <c r="AH10" s="64">
        <f>QHQT!AH13</f>
        <v>0</v>
      </c>
      <c r="AI10" s="65">
        <f>QHQT!AI13</f>
        <v>0</v>
      </c>
      <c r="AJ10" s="65">
        <f>QHQT!AJ13</f>
        <v>2</v>
      </c>
      <c r="AK10" s="65">
        <f>QHQT!AK13</f>
        <v>0</v>
      </c>
      <c r="AL10" s="66">
        <f>QHQT!AL13</f>
        <v>2</v>
      </c>
      <c r="AM10" s="66">
        <f>QHQT!AM13</f>
        <v>1</v>
      </c>
      <c r="AN10" s="67">
        <f>QHQT!AN13</f>
        <v>1</v>
      </c>
      <c r="AO10" s="68">
        <f>QHQT!AO13</f>
        <v>2</v>
      </c>
      <c r="AP10" s="152">
        <f t="shared" si="1"/>
        <v>1</v>
      </c>
    </row>
    <row r="11" spans="1:42" ht="23.25" x14ac:dyDescent="0.35">
      <c r="A11" s="69" t="s">
        <v>911</v>
      </c>
      <c r="B11" s="40" t="s">
        <v>4680</v>
      </c>
      <c r="C11" s="110">
        <f t="shared" si="0"/>
        <v>33</v>
      </c>
      <c r="D11" s="60">
        <f>'QUAN TRI'!D43</f>
        <v>1</v>
      </c>
      <c r="E11" s="60">
        <f>'QUAN TRI'!E43</f>
        <v>1</v>
      </c>
      <c r="F11" s="60">
        <f>'QUAN TRI'!F43</f>
        <v>3</v>
      </c>
      <c r="G11" s="60">
        <f>'QUAN TRI'!G43</f>
        <v>28</v>
      </c>
      <c r="H11" s="60">
        <f>'QUAN TRI'!H43</f>
        <v>0</v>
      </c>
      <c r="I11" s="61">
        <f>'QUAN TRI'!I43</f>
        <v>3</v>
      </c>
      <c r="J11" s="62">
        <f>'QUAN TRI'!J43</f>
        <v>0</v>
      </c>
      <c r="K11" s="62">
        <f>'QUAN TRI'!K43</f>
        <v>1</v>
      </c>
      <c r="L11" s="62">
        <f>'QUAN TRI'!L43</f>
        <v>12</v>
      </c>
      <c r="M11" s="62">
        <f>'QUAN TRI'!M43</f>
        <v>5</v>
      </c>
      <c r="N11" s="62">
        <f>'QUAN TRI'!N43</f>
        <v>5</v>
      </c>
      <c r="O11" s="62">
        <f>'QUAN TRI'!O43</f>
        <v>10</v>
      </c>
      <c r="P11" s="63">
        <f>'QUAN TRI'!P43</f>
        <v>5</v>
      </c>
      <c r="Q11" s="63">
        <f>'QUAN TRI'!Q43</f>
        <v>4</v>
      </c>
      <c r="R11" s="63">
        <f>'QUAN TRI'!R43</f>
        <v>0</v>
      </c>
      <c r="S11" s="63">
        <f>'QUAN TRI'!S43</f>
        <v>1</v>
      </c>
      <c r="T11" s="63">
        <f>'QUAN TRI'!T43</f>
        <v>2</v>
      </c>
      <c r="U11" s="63">
        <f>'QUAN TRI'!U43</f>
        <v>0</v>
      </c>
      <c r="V11" s="63">
        <f>'QUAN TRI'!V43</f>
        <v>0</v>
      </c>
      <c r="W11" s="63">
        <f>'QUAN TRI'!W43</f>
        <v>7</v>
      </c>
      <c r="X11" s="63">
        <f>'QUAN TRI'!X43</f>
        <v>0</v>
      </c>
      <c r="Y11" s="121">
        <f>'QUAN TRI'!Y43</f>
        <v>0</v>
      </c>
      <c r="Z11" s="121">
        <f>'QUAN TRI'!Z43</f>
        <v>17</v>
      </c>
      <c r="AA11" s="64">
        <f>'QUAN TRI'!AA43</f>
        <v>2</v>
      </c>
      <c r="AB11" s="64">
        <f>'QUAN TRI'!AB43</f>
        <v>0</v>
      </c>
      <c r="AC11" s="64">
        <f>'QUAN TRI'!AC43</f>
        <v>0</v>
      </c>
      <c r="AD11" s="64">
        <f>'QUAN TRI'!AD43</f>
        <v>0</v>
      </c>
      <c r="AE11" s="64">
        <f>'QUAN TRI'!AE43</f>
        <v>0</v>
      </c>
      <c r="AF11" s="64">
        <f>'QUAN TRI'!AF43</f>
        <v>1</v>
      </c>
      <c r="AG11" s="64">
        <f>'QUAN TRI'!AG43</f>
        <v>0</v>
      </c>
      <c r="AH11" s="64">
        <f>'QUAN TRI'!AH43</f>
        <v>0</v>
      </c>
      <c r="AI11" s="65">
        <f>'QUAN TRI'!AI43</f>
        <v>12</v>
      </c>
      <c r="AJ11" s="65">
        <f>'QUAN TRI'!AJ43</f>
        <v>3</v>
      </c>
      <c r="AK11" s="65">
        <f>'QUAN TRI'!AK43</f>
        <v>0</v>
      </c>
      <c r="AL11" s="66">
        <f>'QUAN TRI'!AL43</f>
        <v>15</v>
      </c>
      <c r="AM11" s="66">
        <f>'QUAN TRI'!AM43</f>
        <v>18</v>
      </c>
      <c r="AN11" s="67">
        <f>'QUAN TRI'!AN43</f>
        <v>3</v>
      </c>
      <c r="AO11" s="68">
        <f>'QUAN TRI'!AO43</f>
        <v>11</v>
      </c>
      <c r="AP11" s="152">
        <f t="shared" si="1"/>
        <v>14</v>
      </c>
    </row>
    <row r="12" spans="1:42" ht="37.5" x14ac:dyDescent="0.35">
      <c r="A12" s="69" t="s">
        <v>912</v>
      </c>
      <c r="B12" s="73" t="s">
        <v>945</v>
      </c>
      <c r="C12" s="110">
        <f t="shared" si="0"/>
        <v>33</v>
      </c>
      <c r="D12" s="60">
        <f>KHCB!D44</f>
        <v>1</v>
      </c>
      <c r="E12" s="60">
        <f>KHCB!E44</f>
        <v>1</v>
      </c>
      <c r="F12" s="60">
        <f>KHCB!F44</f>
        <v>2</v>
      </c>
      <c r="G12" s="60">
        <f>KHCB!G44</f>
        <v>0</v>
      </c>
      <c r="H12" s="60">
        <f>KHCB!H44</f>
        <v>29</v>
      </c>
      <c r="I12" s="61">
        <f>KHCB!I44</f>
        <v>0</v>
      </c>
      <c r="J12" s="62">
        <f>KHCB!J44</f>
        <v>0</v>
      </c>
      <c r="K12" s="62">
        <f>KHCB!K44</f>
        <v>23</v>
      </c>
      <c r="L12" s="62">
        <f>KHCB!L44</f>
        <v>10</v>
      </c>
      <c r="M12" s="62">
        <f>KHCB!M44</f>
        <v>0</v>
      </c>
      <c r="N12" s="62">
        <f>KHCB!N44</f>
        <v>0</v>
      </c>
      <c r="O12" s="62">
        <f>KHCB!O44</f>
        <v>0</v>
      </c>
      <c r="P12" s="63">
        <f>KHCB!P44</f>
        <v>10</v>
      </c>
      <c r="Q12" s="63">
        <f>KHCB!Q44</f>
        <v>8</v>
      </c>
      <c r="R12" s="63">
        <f>KHCB!R44</f>
        <v>0</v>
      </c>
      <c r="S12" s="63">
        <f>KHCB!S44</f>
        <v>0</v>
      </c>
      <c r="T12" s="63">
        <f>KHCB!T44</f>
        <v>2</v>
      </c>
      <c r="U12" s="63">
        <f>KHCB!U44</f>
        <v>0</v>
      </c>
      <c r="V12" s="63">
        <f>KHCB!V44</f>
        <v>0</v>
      </c>
      <c r="W12" s="63">
        <f>KHCB!W44</f>
        <v>12</v>
      </c>
      <c r="X12" s="63">
        <f>KHCB!X44</f>
        <v>0</v>
      </c>
      <c r="Y12" s="121">
        <f>KHCB!Y44</f>
        <v>0</v>
      </c>
      <c r="Z12" s="121">
        <f>KHCB!Z44</f>
        <v>3</v>
      </c>
      <c r="AA12" s="64">
        <f>KHCB!AA44</f>
        <v>5</v>
      </c>
      <c r="AB12" s="64">
        <f>KHCB!AB44</f>
        <v>0</v>
      </c>
      <c r="AC12" s="64">
        <f>KHCB!AC44</f>
        <v>0</v>
      </c>
      <c r="AD12" s="64">
        <f>KHCB!AD44</f>
        <v>3</v>
      </c>
      <c r="AE12" s="64">
        <f>KHCB!AE44</f>
        <v>7</v>
      </c>
      <c r="AF12" s="64">
        <f>KHCB!AF44</f>
        <v>12</v>
      </c>
      <c r="AG12" s="64">
        <f>KHCB!AG44</f>
        <v>2</v>
      </c>
      <c r="AH12" s="64">
        <f>KHCB!AH44</f>
        <v>0</v>
      </c>
      <c r="AI12" s="65">
        <f>KHCB!AI44</f>
        <v>25</v>
      </c>
      <c r="AJ12" s="65">
        <f>KHCB!AJ44</f>
        <v>6</v>
      </c>
      <c r="AK12" s="65">
        <f>KHCB!AK44</f>
        <v>0</v>
      </c>
      <c r="AL12" s="66">
        <f>KHCB!AL44</f>
        <v>33</v>
      </c>
      <c r="AM12" s="66">
        <f>KHCB!AM44</f>
        <v>0</v>
      </c>
      <c r="AN12" s="67">
        <f>KHCB!AN44</f>
        <v>5</v>
      </c>
      <c r="AO12" s="68">
        <f>KHCB!AO44</f>
        <v>19</v>
      </c>
      <c r="AP12" s="152">
        <f t="shared" si="1"/>
        <v>1</v>
      </c>
    </row>
    <row r="13" spans="1:42" ht="33" x14ac:dyDescent="0.35">
      <c r="A13" s="69" t="s">
        <v>913</v>
      </c>
      <c r="B13" s="70" t="s">
        <v>943</v>
      </c>
      <c r="C13" s="110">
        <f t="shared" si="0"/>
        <v>16</v>
      </c>
      <c r="D13" s="60">
        <f>LLCT!D27</f>
        <v>1</v>
      </c>
      <c r="E13" s="60">
        <f>LLCT!E27</f>
        <v>1</v>
      </c>
      <c r="F13" s="60">
        <f>LLCT!F27</f>
        <v>3</v>
      </c>
      <c r="G13" s="60">
        <f>LLCT!G27</f>
        <v>0</v>
      </c>
      <c r="H13" s="60">
        <f>LLCT!H27</f>
        <v>11</v>
      </c>
      <c r="I13" s="61">
        <f>LLCT!I27</f>
        <v>0</v>
      </c>
      <c r="J13" s="62">
        <f>LLCT!J27</f>
        <v>0</v>
      </c>
      <c r="K13" s="62">
        <f>LLCT!K27</f>
        <v>14</v>
      </c>
      <c r="L13" s="62">
        <f>LLCT!L27</f>
        <v>2</v>
      </c>
      <c r="M13" s="62">
        <f>LLCT!M27</f>
        <v>0</v>
      </c>
      <c r="N13" s="62">
        <f>LLCT!N27</f>
        <v>0</v>
      </c>
      <c r="O13" s="62">
        <f>LLCT!O27</f>
        <v>0</v>
      </c>
      <c r="P13" s="63">
        <f>LLCT!P27</f>
        <v>7</v>
      </c>
      <c r="Q13" s="63">
        <f>LLCT!Q27</f>
        <v>4</v>
      </c>
      <c r="R13" s="63">
        <f>LLCT!R27</f>
        <v>0</v>
      </c>
      <c r="S13" s="63">
        <f>LLCT!S27</f>
        <v>0</v>
      </c>
      <c r="T13" s="63">
        <f>LLCT!T27</f>
        <v>0</v>
      </c>
      <c r="U13" s="63">
        <f>LLCT!U27</f>
        <v>0</v>
      </c>
      <c r="V13" s="63">
        <f>LLCT!V27</f>
        <v>0</v>
      </c>
      <c r="W13" s="63">
        <f>LLCT!W27</f>
        <v>4</v>
      </c>
      <c r="X13" s="63">
        <f>LLCT!X27</f>
        <v>0</v>
      </c>
      <c r="Y13" s="121">
        <f>LLCT!Y27</f>
        <v>0</v>
      </c>
      <c r="Z13" s="121">
        <f>LLCT!Z27</f>
        <v>8</v>
      </c>
      <c r="AA13" s="64">
        <f>LLCT!AA27</f>
        <v>3</v>
      </c>
      <c r="AB13" s="64">
        <f>LLCT!AB27</f>
        <v>0</v>
      </c>
      <c r="AC13" s="64">
        <f>LLCT!AC27</f>
        <v>0</v>
      </c>
      <c r="AD13" s="64">
        <f>LLCT!AD27</f>
        <v>0</v>
      </c>
      <c r="AE13" s="64">
        <f>LLCT!AE27</f>
        <v>0</v>
      </c>
      <c r="AF13" s="64">
        <f>LLCT!AF27</f>
        <v>5</v>
      </c>
      <c r="AG13" s="64">
        <f>LLCT!AG27</f>
        <v>0</v>
      </c>
      <c r="AH13" s="64">
        <f>LLCT!AH27</f>
        <v>0</v>
      </c>
      <c r="AI13" s="65">
        <f>LLCT!AI27</f>
        <v>9</v>
      </c>
      <c r="AJ13" s="65">
        <f>LLCT!AJ27</f>
        <v>7</v>
      </c>
      <c r="AK13" s="65">
        <f>LLCT!AK27</f>
        <v>0</v>
      </c>
      <c r="AL13" s="66">
        <f>LLCT!AL27</f>
        <v>16</v>
      </c>
      <c r="AM13" s="66">
        <f>LLCT!AM27</f>
        <v>0</v>
      </c>
      <c r="AN13" s="67">
        <f>LLCT!AN27</f>
        <v>5</v>
      </c>
      <c r="AO13" s="68">
        <f>LLCT!AO27</f>
        <v>12</v>
      </c>
      <c r="AP13" s="152">
        <f t="shared" si="1"/>
        <v>1</v>
      </c>
    </row>
    <row r="14" spans="1:42" ht="23.25" x14ac:dyDescent="0.35">
      <c r="A14" s="69" t="s">
        <v>914</v>
      </c>
      <c r="B14" s="73" t="s">
        <v>2601</v>
      </c>
      <c r="C14" s="110">
        <f t="shared" si="0"/>
        <v>27</v>
      </c>
      <c r="D14" s="60">
        <f>'CO KHI'!D39</f>
        <v>1</v>
      </c>
      <c r="E14" s="60">
        <f>'CO KHI'!E39</f>
        <v>1</v>
      </c>
      <c r="F14" s="60">
        <f>'CO KHI'!F39</f>
        <v>3</v>
      </c>
      <c r="G14" s="60">
        <f>'CO KHI'!G39</f>
        <v>0</v>
      </c>
      <c r="H14" s="60">
        <f>'CO KHI'!H39</f>
        <v>22</v>
      </c>
      <c r="I14" s="61">
        <f>'CO KHI'!I39</f>
        <v>0</v>
      </c>
      <c r="J14" s="62">
        <f>'CO KHI'!J39</f>
        <v>0</v>
      </c>
      <c r="K14" s="62">
        <f>'CO KHI'!K39</f>
        <v>15</v>
      </c>
      <c r="L14" s="62">
        <f>'CO KHI'!L39</f>
        <v>12</v>
      </c>
      <c r="M14" s="62">
        <f>'CO KHI'!M39</f>
        <v>0</v>
      </c>
      <c r="N14" s="62">
        <f>'CO KHI'!N39</f>
        <v>0</v>
      </c>
      <c r="O14" s="62">
        <f>'CO KHI'!O39</f>
        <v>0</v>
      </c>
      <c r="P14" s="63">
        <f>'CO KHI'!P39</f>
        <v>6</v>
      </c>
      <c r="Q14" s="63">
        <f>'CO KHI'!Q39</f>
        <v>2</v>
      </c>
      <c r="R14" s="63">
        <f>'CO KHI'!R39</f>
        <v>0</v>
      </c>
      <c r="S14" s="63">
        <f>'CO KHI'!S39</f>
        <v>0</v>
      </c>
      <c r="T14" s="63">
        <f>'CO KHI'!T39</f>
        <v>0</v>
      </c>
      <c r="U14" s="63">
        <f>'CO KHI'!U39</f>
        <v>0</v>
      </c>
      <c r="V14" s="63">
        <f>'CO KHI'!V39</f>
        <v>0</v>
      </c>
      <c r="W14" s="63">
        <f>'CO KHI'!W39</f>
        <v>17</v>
      </c>
      <c r="X14" s="63">
        <f>'CO KHI'!X39</f>
        <v>1</v>
      </c>
      <c r="Y14" s="128">
        <f>'CO KHI'!Y39</f>
        <v>0</v>
      </c>
      <c r="Z14" s="128">
        <f>'CO KHI'!Z39</f>
        <v>12</v>
      </c>
      <c r="AA14" s="64">
        <f>'CO KHI'!AA39</f>
        <v>3</v>
      </c>
      <c r="AB14" s="64">
        <f>'CO KHI'!AB39</f>
        <v>0</v>
      </c>
      <c r="AC14" s="64">
        <f>'CO KHI'!AC39</f>
        <v>0</v>
      </c>
      <c r="AD14" s="64">
        <f>'CO KHI'!AD39</f>
        <v>1</v>
      </c>
      <c r="AE14" s="64">
        <f>'CO KHI'!AE39</f>
        <v>0</v>
      </c>
      <c r="AF14" s="64">
        <f>'CO KHI'!AF39</f>
        <v>10</v>
      </c>
      <c r="AG14" s="64">
        <f>'CO KHI'!AG39</f>
        <v>1</v>
      </c>
      <c r="AH14" s="64">
        <f>'CO KHI'!AH39</f>
        <v>0</v>
      </c>
      <c r="AI14" s="65">
        <f>'CO KHI'!AI39</f>
        <v>7</v>
      </c>
      <c r="AJ14" s="65">
        <f>'CO KHI'!AJ39</f>
        <v>4</v>
      </c>
      <c r="AK14" s="65">
        <f>'CO KHI'!AK39</f>
        <v>0</v>
      </c>
      <c r="AL14" s="66">
        <f>'CO KHI'!AL39</f>
        <v>27</v>
      </c>
      <c r="AM14" s="66">
        <f>'CO KHI'!AM39</f>
        <v>0</v>
      </c>
      <c r="AN14" s="67">
        <f>'CO KHI'!AN39</f>
        <v>3</v>
      </c>
      <c r="AO14" s="68">
        <f>'CO KHI'!AO39</f>
        <v>6</v>
      </c>
      <c r="AP14" s="152">
        <f t="shared" si="1"/>
        <v>1</v>
      </c>
    </row>
    <row r="15" spans="1:42" ht="37.5" x14ac:dyDescent="0.35">
      <c r="A15" s="69" t="s">
        <v>915</v>
      </c>
      <c r="B15" s="73" t="s">
        <v>944</v>
      </c>
      <c r="C15" s="110">
        <f t="shared" si="0"/>
        <v>26</v>
      </c>
      <c r="D15" s="60">
        <f>CNTT!D37</f>
        <v>1</v>
      </c>
      <c r="E15" s="60">
        <f>CNTT!E37</f>
        <v>2</v>
      </c>
      <c r="F15" s="60">
        <f>CNTT!F37</f>
        <v>3</v>
      </c>
      <c r="G15" s="60">
        <f>CNTT!G37</f>
        <v>0</v>
      </c>
      <c r="H15" s="60">
        <f>CNTT!H37</f>
        <v>20</v>
      </c>
      <c r="I15" s="61">
        <f>CNTT!I37</f>
        <v>0</v>
      </c>
      <c r="J15" s="62">
        <f>CNTT!J37</f>
        <v>0</v>
      </c>
      <c r="K15" s="62">
        <f>CNTT!K37</f>
        <v>16</v>
      </c>
      <c r="L15" s="62">
        <f>CNTT!L37</f>
        <v>9</v>
      </c>
      <c r="M15" s="62">
        <f>CNTT!M37</f>
        <v>0</v>
      </c>
      <c r="N15" s="62">
        <f>CNTT!N37</f>
        <v>0</v>
      </c>
      <c r="O15" s="62">
        <f>CNTT!O37</f>
        <v>0</v>
      </c>
      <c r="P15" s="63">
        <f>CNTT!P37</f>
        <v>0</v>
      </c>
      <c r="Q15" s="63">
        <f>CNTT!Q37</f>
        <v>0</v>
      </c>
      <c r="R15" s="63">
        <f>CNTT!R37</f>
        <v>0</v>
      </c>
      <c r="S15" s="63">
        <f>CNTT!S37</f>
        <v>0</v>
      </c>
      <c r="T15" s="63">
        <f>CNTT!T37</f>
        <v>10</v>
      </c>
      <c r="U15" s="63">
        <f>CNTT!U37</f>
        <v>16</v>
      </c>
      <c r="V15" s="63">
        <f>CNTT!V37</f>
        <v>5</v>
      </c>
      <c r="W15" s="63">
        <f>CNTT!W37</f>
        <v>0</v>
      </c>
      <c r="X15" s="63">
        <f>CNTT!X37</f>
        <v>0</v>
      </c>
      <c r="Y15" s="128">
        <f>CNTT!Y37</f>
        <v>0</v>
      </c>
      <c r="Z15" s="128">
        <f>CNTT!Z37</f>
        <v>7</v>
      </c>
      <c r="AA15" s="64">
        <f>CNTT!AA37</f>
        <v>0</v>
      </c>
      <c r="AB15" s="64">
        <f>CNTT!AB37</f>
        <v>0</v>
      </c>
      <c r="AC15" s="64">
        <f>CNTT!AC37</f>
        <v>0</v>
      </c>
      <c r="AD15" s="64">
        <f>CNTT!AD37</f>
        <v>5</v>
      </c>
      <c r="AE15" s="64">
        <f>CNTT!AE37</f>
        <v>0</v>
      </c>
      <c r="AF15" s="64">
        <f>CNTT!AF37</f>
        <v>13</v>
      </c>
      <c r="AG15" s="64">
        <f>CNTT!AG37</f>
        <v>0</v>
      </c>
      <c r="AH15" s="64">
        <f>CNTT!AH37</f>
        <v>0</v>
      </c>
      <c r="AI15" s="65">
        <f>CNTT!AI37</f>
        <v>17</v>
      </c>
      <c r="AJ15" s="65">
        <f>CNTT!AJ37</f>
        <v>7</v>
      </c>
      <c r="AK15" s="65">
        <f>CNTT!AK37</f>
        <v>0</v>
      </c>
      <c r="AL15" s="66">
        <f>CNTT!AL37</f>
        <v>26</v>
      </c>
      <c r="AM15" s="66">
        <f>CNTT!AM37</f>
        <v>0</v>
      </c>
      <c r="AN15" s="67">
        <f>CNTT!AN37</f>
        <v>3</v>
      </c>
      <c r="AO15" s="68">
        <f>CNTT!AO37</f>
        <v>10</v>
      </c>
      <c r="AP15" s="152">
        <f t="shared" si="1"/>
        <v>-5</v>
      </c>
    </row>
    <row r="16" spans="1:42" ht="23.25" x14ac:dyDescent="0.35">
      <c r="A16" s="69" t="s">
        <v>916</v>
      </c>
      <c r="B16" s="73" t="s">
        <v>2602</v>
      </c>
      <c r="C16" s="110">
        <f t="shared" si="0"/>
        <v>23</v>
      </c>
      <c r="D16" s="60">
        <f>'DONG LUC'!D43</f>
        <v>1</v>
      </c>
      <c r="E16" s="60">
        <f>'DONG LUC'!E43</f>
        <v>1</v>
      </c>
      <c r="F16" s="60">
        <f>'DONG LUC'!F43</f>
        <v>3</v>
      </c>
      <c r="G16" s="60">
        <f>'DONG LUC'!G43</f>
        <v>1</v>
      </c>
      <c r="H16" s="60">
        <f>'DONG LUC'!H43</f>
        <v>17</v>
      </c>
      <c r="I16" s="61">
        <f>'DONG LUC'!I43</f>
        <v>1</v>
      </c>
      <c r="J16" s="62">
        <f>'DONG LUC'!J43</f>
        <v>2</v>
      </c>
      <c r="K16" s="62">
        <f>'DONG LUC'!K43</f>
        <v>14</v>
      </c>
      <c r="L16" s="62">
        <f>'DONG LUC'!L43</f>
        <v>7</v>
      </c>
      <c r="M16" s="62">
        <f>'DONG LUC'!M43</f>
        <v>0</v>
      </c>
      <c r="N16" s="62">
        <f>'DONG LUC'!N43</f>
        <v>0</v>
      </c>
      <c r="O16" s="62">
        <f>'DONG LUC'!O43</f>
        <v>0</v>
      </c>
      <c r="P16" s="63">
        <f>'DONG LUC'!P43</f>
        <v>5</v>
      </c>
      <c r="Q16" s="63">
        <f>'DONG LUC'!Q43</f>
        <v>4</v>
      </c>
      <c r="R16" s="63">
        <f>'DONG LUC'!R43</f>
        <v>0</v>
      </c>
      <c r="S16" s="63">
        <f>'DONG LUC'!S43</f>
        <v>1</v>
      </c>
      <c r="T16" s="63">
        <f>'DONG LUC'!T43</f>
        <v>0</v>
      </c>
      <c r="U16" s="63">
        <f>'DONG LUC'!U43</f>
        <v>0</v>
      </c>
      <c r="V16" s="63">
        <f>'DONG LUC'!V43</f>
        <v>0</v>
      </c>
      <c r="W16" s="63">
        <f>'DONG LUC'!W43</f>
        <v>12</v>
      </c>
      <c r="X16" s="63">
        <f>'DONG LUC'!X43</f>
        <v>0</v>
      </c>
      <c r="Y16" s="64">
        <f>'DONG LUC'!Y43</f>
        <v>0</v>
      </c>
      <c r="Z16" s="64">
        <f>'DONG LUC'!Z43</f>
        <v>6</v>
      </c>
      <c r="AA16" s="64">
        <f>'DONG LUC'!AA43</f>
        <v>2</v>
      </c>
      <c r="AB16" s="64">
        <f>'DONG LUC'!AB43</f>
        <v>0</v>
      </c>
      <c r="AC16" s="64">
        <f>'DONG LUC'!AC43</f>
        <v>0</v>
      </c>
      <c r="AD16" s="64">
        <f>'DONG LUC'!AD43</f>
        <v>2</v>
      </c>
      <c r="AE16" s="64">
        <f>'DONG LUC'!AE43</f>
        <v>0</v>
      </c>
      <c r="AF16" s="64">
        <f>'DONG LUC'!AF43</f>
        <v>12</v>
      </c>
      <c r="AG16" s="64">
        <f>'DONG LUC'!AG43</f>
        <v>1</v>
      </c>
      <c r="AH16" s="64">
        <f>'DONG LUC'!AH43</f>
        <v>0</v>
      </c>
      <c r="AI16" s="65">
        <f>'DONG LUC'!AI43</f>
        <v>1</v>
      </c>
      <c r="AJ16" s="65">
        <f>'DONG LUC'!AJ43</f>
        <v>5</v>
      </c>
      <c r="AK16" s="65">
        <f>'DONG LUC'!AK43</f>
        <v>0</v>
      </c>
      <c r="AL16" s="66">
        <f>'DONG LUC'!AL43</f>
        <v>22</v>
      </c>
      <c r="AM16" s="66">
        <f>'DONG LUC'!AM43</f>
        <v>1</v>
      </c>
      <c r="AN16" s="67">
        <f>'DONG LUC'!AN43</f>
        <v>1</v>
      </c>
      <c r="AO16" s="68">
        <f>'DONG LUC'!AO43</f>
        <v>0</v>
      </c>
      <c r="AP16" s="152">
        <f t="shared" si="1"/>
        <v>1</v>
      </c>
    </row>
    <row r="17" spans="1:42" ht="33" x14ac:dyDescent="0.35">
      <c r="A17" s="69" t="s">
        <v>917</v>
      </c>
      <c r="B17" s="70" t="s">
        <v>4681</v>
      </c>
      <c r="C17" s="110">
        <f t="shared" si="0"/>
        <v>30</v>
      </c>
      <c r="D17" s="60">
        <f>'DIEN TU'!D42</f>
        <v>1</v>
      </c>
      <c r="E17" s="60">
        <f>'DIEN TU'!E42</f>
        <v>2</v>
      </c>
      <c r="F17" s="60">
        <f>'DIEN TU'!F42</f>
        <v>3</v>
      </c>
      <c r="G17" s="60">
        <f>'DIEN TU'!G42</f>
        <v>0</v>
      </c>
      <c r="H17" s="60">
        <f>'DIEN TU'!H42</f>
        <v>24</v>
      </c>
      <c r="I17" s="61">
        <f>'DIEN TU'!I42</f>
        <v>0</v>
      </c>
      <c r="J17" s="62">
        <f>'DIEN TU'!J42</f>
        <v>0</v>
      </c>
      <c r="K17" s="62">
        <f>'DIEN TU'!K42</f>
        <v>20</v>
      </c>
      <c r="L17" s="62">
        <f>'DIEN TU'!L42</f>
        <v>10</v>
      </c>
      <c r="M17" s="62">
        <f>'DIEN TU'!M42</f>
        <v>0</v>
      </c>
      <c r="N17" s="62">
        <f>'DIEN TU'!N42</f>
        <v>0</v>
      </c>
      <c r="O17" s="62">
        <f>'DIEN TU'!O42</f>
        <v>0</v>
      </c>
      <c r="P17" s="63">
        <f>'DIEN TU'!P42</f>
        <v>6</v>
      </c>
      <c r="Q17" s="63">
        <f>'DIEN TU'!Q42</f>
        <v>3</v>
      </c>
      <c r="R17" s="63">
        <f>'DIEN TU'!R42</f>
        <v>0</v>
      </c>
      <c r="S17" s="63">
        <f>'DIEN TU'!S42</f>
        <v>0</v>
      </c>
      <c r="T17" s="63">
        <f>'DIEN TU'!T42</f>
        <v>1</v>
      </c>
      <c r="U17" s="63">
        <f>'DIEN TU'!U42</f>
        <v>0</v>
      </c>
      <c r="V17" s="63">
        <f>'DIEN TU'!V42</f>
        <v>0</v>
      </c>
      <c r="W17" s="63">
        <f>'DIEN TU'!W42</f>
        <v>19</v>
      </c>
      <c r="X17" s="63">
        <f>'DIEN TU'!X42</f>
        <v>0</v>
      </c>
      <c r="Y17" s="121">
        <f>'DIEN TU'!Y42</f>
        <v>0</v>
      </c>
      <c r="Z17" s="121">
        <f>'DIEN TU'!Z42</f>
        <v>9</v>
      </c>
      <c r="AA17" s="64">
        <f>'DIEN TU'!AA42</f>
        <v>3</v>
      </c>
      <c r="AB17" s="64">
        <f>'DIEN TU'!AB42</f>
        <v>1</v>
      </c>
      <c r="AC17" s="64">
        <f>'DIEN TU'!AC42</f>
        <v>0</v>
      </c>
      <c r="AD17" s="64">
        <f>'DIEN TU'!AD42</f>
        <v>2</v>
      </c>
      <c r="AE17" s="64">
        <f>'DIEN TU'!AE42</f>
        <v>0</v>
      </c>
      <c r="AF17" s="64">
        <f>'DIEN TU'!AF42</f>
        <v>14</v>
      </c>
      <c r="AG17" s="64">
        <f>'DIEN TU'!AG42</f>
        <v>1</v>
      </c>
      <c r="AH17" s="64">
        <f>'DIEN TU'!AH42</f>
        <v>0</v>
      </c>
      <c r="AI17" s="65">
        <f>'DIEN TU'!AI42</f>
        <v>18</v>
      </c>
      <c r="AJ17" s="65">
        <f>'DIEN TU'!AJ42</f>
        <v>6</v>
      </c>
      <c r="AK17" s="65">
        <f>'DIEN TU'!AK42</f>
        <v>0</v>
      </c>
      <c r="AL17" s="66">
        <f>'DIEN TU'!AL42</f>
        <v>30</v>
      </c>
      <c r="AM17" s="66">
        <f>'DIEN TU'!AM42</f>
        <v>0</v>
      </c>
      <c r="AN17" s="67">
        <f>'DIEN TU'!AN42</f>
        <v>3</v>
      </c>
      <c r="AO17" s="68">
        <f>'DIEN TU'!AO42</f>
        <v>7</v>
      </c>
      <c r="AP17" s="152">
        <f t="shared" si="1"/>
        <v>1</v>
      </c>
    </row>
    <row r="18" spans="1:42" ht="37.5" x14ac:dyDescent="0.35">
      <c r="A18" s="69" t="s">
        <v>918</v>
      </c>
      <c r="B18" s="73" t="s">
        <v>2604</v>
      </c>
      <c r="C18" s="110" t="e">
        <f t="shared" si="0"/>
        <v>#REF!</v>
      </c>
      <c r="D18" s="60" t="e">
        <f>#REF!</f>
        <v>#REF!</v>
      </c>
      <c r="E18" s="60" t="e">
        <f>#REF!</f>
        <v>#REF!</v>
      </c>
      <c r="F18" s="60" t="e">
        <f>#REF!</f>
        <v>#REF!</v>
      </c>
      <c r="G18" s="60" t="e">
        <f>#REF!</f>
        <v>#REF!</v>
      </c>
      <c r="H18" s="60" t="e">
        <f>#REF!</f>
        <v>#REF!</v>
      </c>
      <c r="I18" s="61" t="e">
        <f>#REF!</f>
        <v>#REF!</v>
      </c>
      <c r="J18" s="62" t="e">
        <f>#REF!</f>
        <v>#REF!</v>
      </c>
      <c r="K18" s="62" t="e">
        <f>#REF!</f>
        <v>#REF!</v>
      </c>
      <c r="L18" s="62" t="e">
        <f>#REF!</f>
        <v>#REF!</v>
      </c>
      <c r="M18" s="62" t="e">
        <f>#REF!</f>
        <v>#REF!</v>
      </c>
      <c r="N18" s="62" t="e">
        <f>#REF!</f>
        <v>#REF!</v>
      </c>
      <c r="O18" s="62" t="e">
        <f>#REF!</f>
        <v>#REF!</v>
      </c>
      <c r="P18" s="63" t="e">
        <f>#REF!</f>
        <v>#REF!</v>
      </c>
      <c r="Q18" s="63" t="e">
        <f>#REF!</f>
        <v>#REF!</v>
      </c>
      <c r="R18" s="63" t="e">
        <f>#REF!</f>
        <v>#REF!</v>
      </c>
      <c r="S18" s="63" t="e">
        <f>#REF!</f>
        <v>#REF!</v>
      </c>
      <c r="T18" s="63" t="e">
        <f>#REF!</f>
        <v>#REF!</v>
      </c>
      <c r="U18" s="63" t="e">
        <f>#REF!</f>
        <v>#REF!</v>
      </c>
      <c r="V18" s="63" t="e">
        <f>#REF!</f>
        <v>#REF!</v>
      </c>
      <c r="W18" s="63" t="e">
        <f>#REF!</f>
        <v>#REF!</v>
      </c>
      <c r="X18" s="63" t="e">
        <f>#REF!</f>
        <v>#REF!</v>
      </c>
      <c r="Y18" s="121" t="e">
        <f>#REF!</f>
        <v>#REF!</v>
      </c>
      <c r="Z18" s="121" t="e">
        <f>#REF!</f>
        <v>#REF!</v>
      </c>
      <c r="AA18" s="64" t="e">
        <f>#REF!</f>
        <v>#REF!</v>
      </c>
      <c r="AB18" s="64" t="e">
        <f>#REF!</f>
        <v>#REF!</v>
      </c>
      <c r="AC18" s="64" t="e">
        <f>#REF!</f>
        <v>#REF!</v>
      </c>
      <c r="AD18" s="64" t="e">
        <f>#REF!</f>
        <v>#REF!</v>
      </c>
      <c r="AE18" s="64" t="e">
        <f>#REF!</f>
        <v>#REF!</v>
      </c>
      <c r="AF18" s="64" t="e">
        <f>#REF!</f>
        <v>#REF!</v>
      </c>
      <c r="AG18" s="64" t="e">
        <f>#REF!</f>
        <v>#REF!</v>
      </c>
      <c r="AH18" s="64" t="e">
        <f>#REF!</f>
        <v>#REF!</v>
      </c>
      <c r="AI18" s="65" t="e">
        <f>#REF!</f>
        <v>#REF!</v>
      </c>
      <c r="AJ18" s="65" t="e">
        <f>#REF!</f>
        <v>#REF!</v>
      </c>
      <c r="AK18" s="65" t="e">
        <f>#REF!</f>
        <v>#REF!</v>
      </c>
      <c r="AL18" s="66" t="e">
        <f>#REF!</f>
        <v>#REF!</v>
      </c>
      <c r="AM18" s="66" t="e">
        <f>#REF!</f>
        <v>#REF!</v>
      </c>
      <c r="AN18" s="67" t="e">
        <f>#REF!</f>
        <v>#REF!</v>
      </c>
      <c r="AO18" s="68" t="e">
        <f>#REF!</f>
        <v>#REF!</v>
      </c>
      <c r="AP18" s="152" t="e">
        <f t="shared" si="1"/>
        <v>#REF!</v>
      </c>
    </row>
    <row r="19" spans="1:42" ht="23.25" x14ac:dyDescent="0.35">
      <c r="A19" s="69" t="s">
        <v>919</v>
      </c>
      <c r="B19" s="73" t="s">
        <v>2605</v>
      </c>
      <c r="C19" s="110">
        <f t="shared" si="0"/>
        <v>8</v>
      </c>
      <c r="D19" s="60">
        <f>NHIET!D19</f>
        <v>1</v>
      </c>
      <c r="E19" s="60">
        <f>NHIET!E19</f>
        <v>1</v>
      </c>
      <c r="F19" s="60">
        <f>NHIET!F19</f>
        <v>2</v>
      </c>
      <c r="G19" s="60">
        <f>NHIET!G19</f>
        <v>0</v>
      </c>
      <c r="H19" s="60">
        <f>NHIET!H19</f>
        <v>4</v>
      </c>
      <c r="I19" s="61">
        <f>NHIET!I19</f>
        <v>0</v>
      </c>
      <c r="J19" s="62">
        <f>NHIET!J19</f>
        <v>0</v>
      </c>
      <c r="K19" s="62">
        <f>NHIET!K19</f>
        <v>3</v>
      </c>
      <c r="L19" s="62">
        <f>NHIET!L19</f>
        <v>5</v>
      </c>
      <c r="M19" s="62">
        <f>NHIET!M19</f>
        <v>0</v>
      </c>
      <c r="N19" s="62">
        <f>NHIET!N19</f>
        <v>0</v>
      </c>
      <c r="O19" s="62">
        <f>NHIET!O19</f>
        <v>0</v>
      </c>
      <c r="P19" s="63">
        <f>NHIET!P19</f>
        <v>6</v>
      </c>
      <c r="Q19" s="63">
        <f>NHIET!Q19</f>
        <v>1</v>
      </c>
      <c r="R19" s="63">
        <f>NHIET!R19</f>
        <v>0</v>
      </c>
      <c r="S19" s="63">
        <f>NHIET!S19</f>
        <v>0</v>
      </c>
      <c r="T19" s="63">
        <f>NHIET!T19</f>
        <v>0</v>
      </c>
      <c r="U19" s="63">
        <f>NHIET!U19</f>
        <v>0</v>
      </c>
      <c r="V19" s="63">
        <f>NHIET!V19</f>
        <v>0</v>
      </c>
      <c r="W19" s="63">
        <f>NHIET!W19</f>
        <v>1</v>
      </c>
      <c r="X19" s="63">
        <f>NHIET!X19</f>
        <v>0</v>
      </c>
      <c r="Y19" s="121">
        <f>NHIET!Y19</f>
        <v>0</v>
      </c>
      <c r="Z19" s="121">
        <f>NHIET!Z19</f>
        <v>4</v>
      </c>
      <c r="AA19" s="64">
        <f>NHIET!AA19</f>
        <v>3</v>
      </c>
      <c r="AB19" s="64">
        <f>NHIET!AB19</f>
        <v>0</v>
      </c>
      <c r="AC19" s="64">
        <f>NHIET!AC19</f>
        <v>0</v>
      </c>
      <c r="AD19" s="64">
        <f>NHIET!AD19</f>
        <v>0</v>
      </c>
      <c r="AE19" s="64">
        <f>NHIET!AE19</f>
        <v>0</v>
      </c>
      <c r="AF19" s="64">
        <f>NHIET!AF19</f>
        <v>1</v>
      </c>
      <c r="AG19" s="64">
        <f>NHIET!AG19</f>
        <v>0</v>
      </c>
      <c r="AH19" s="64">
        <f>NHIET!AH19</f>
        <v>0</v>
      </c>
      <c r="AI19" s="65">
        <f>NHIET!AI19</f>
        <v>5</v>
      </c>
      <c r="AJ19" s="65">
        <f>NHIET!AJ19</f>
        <v>2</v>
      </c>
      <c r="AK19" s="65">
        <f>NHIET!AK19</f>
        <v>0</v>
      </c>
      <c r="AL19" s="66">
        <f>NHIET!AL19</f>
        <v>8</v>
      </c>
      <c r="AM19" s="66">
        <f>NHIET!AM19</f>
        <v>0</v>
      </c>
      <c r="AN19" s="67">
        <f>NHIET!AN19</f>
        <v>1</v>
      </c>
      <c r="AO19" s="68">
        <f>NHIET!AO19</f>
        <v>0</v>
      </c>
      <c r="AP19" s="152">
        <f t="shared" si="1"/>
        <v>0</v>
      </c>
    </row>
    <row r="20" spans="1:42" ht="23.25" x14ac:dyDescent="0.35">
      <c r="A20" s="69" t="s">
        <v>920</v>
      </c>
      <c r="B20" s="74" t="s">
        <v>942</v>
      </c>
      <c r="C20" s="110">
        <f t="shared" si="0"/>
        <v>15</v>
      </c>
      <c r="D20" s="60">
        <f>'KINH TE'!D25</f>
        <v>1</v>
      </c>
      <c r="E20" s="60">
        <f>'KINH TE'!E25</f>
        <v>0</v>
      </c>
      <c r="F20" s="60">
        <f>'KINH TE'!F25</f>
        <v>3</v>
      </c>
      <c r="G20" s="60">
        <f>'KINH TE'!G25</f>
        <v>0</v>
      </c>
      <c r="H20" s="60">
        <f>'KINH TE'!H25</f>
        <v>11</v>
      </c>
      <c r="I20" s="61">
        <f>'KINH TE'!I25</f>
        <v>0</v>
      </c>
      <c r="J20" s="62">
        <f>'KINH TE'!J25</f>
        <v>1</v>
      </c>
      <c r="K20" s="62">
        <f>'KINH TE'!K25</f>
        <v>14</v>
      </c>
      <c r="L20" s="62">
        <f>'KINH TE'!L25</f>
        <v>0</v>
      </c>
      <c r="M20" s="62">
        <f>'KINH TE'!M25</f>
        <v>0</v>
      </c>
      <c r="N20" s="62">
        <f>'KINH TE'!N25</f>
        <v>0</v>
      </c>
      <c r="O20" s="62">
        <f>'KINH TE'!O25</f>
        <v>0</v>
      </c>
      <c r="P20" s="63">
        <f>'KINH TE'!P25</f>
        <v>3</v>
      </c>
      <c r="Q20" s="63">
        <f>'KINH TE'!Q25</f>
        <v>2</v>
      </c>
      <c r="R20" s="63">
        <f>'KINH TE'!R25</f>
        <v>0</v>
      </c>
      <c r="S20" s="63">
        <f>'KINH TE'!S25</f>
        <v>0</v>
      </c>
      <c r="T20" s="63">
        <f>'KINH TE'!T25</f>
        <v>0</v>
      </c>
      <c r="U20" s="63">
        <f>'KINH TE'!U25</f>
        <v>0</v>
      </c>
      <c r="V20" s="63">
        <f>'KINH TE'!V25</f>
        <v>9</v>
      </c>
      <c r="W20" s="63">
        <f>'KINH TE'!W25</f>
        <v>1</v>
      </c>
      <c r="X20" s="63">
        <f>'KINH TE'!X25</f>
        <v>0</v>
      </c>
      <c r="Y20" s="121">
        <f>'KINH TE'!Y25</f>
        <v>0</v>
      </c>
      <c r="Z20" s="121">
        <f>'KINH TE'!Z25</f>
        <v>1</v>
      </c>
      <c r="AA20" s="64">
        <f>'KINH TE'!AA25</f>
        <v>2</v>
      </c>
      <c r="AB20" s="64">
        <f>'KINH TE'!AB25</f>
        <v>0</v>
      </c>
      <c r="AC20" s="64">
        <f>'KINH TE'!AC25</f>
        <v>0</v>
      </c>
      <c r="AD20" s="64">
        <f>'KINH TE'!AD25</f>
        <v>3</v>
      </c>
      <c r="AE20" s="64">
        <f>'KINH TE'!AE25</f>
        <v>0</v>
      </c>
      <c r="AF20" s="64">
        <f>'KINH TE'!AF25</f>
        <v>7</v>
      </c>
      <c r="AG20" s="64">
        <f>'KINH TE'!AG25</f>
        <v>2</v>
      </c>
      <c r="AH20" s="64">
        <f>'KINH TE'!AH25</f>
        <v>0</v>
      </c>
      <c r="AI20" s="65">
        <f>'KINH TE'!AI25</f>
        <v>8</v>
      </c>
      <c r="AJ20" s="65">
        <f>'KINH TE'!AJ25</f>
        <v>2</v>
      </c>
      <c r="AK20" s="65">
        <f>'KINH TE'!AK25</f>
        <v>0</v>
      </c>
      <c r="AL20" s="66">
        <f>'KINH TE'!AL25</f>
        <v>15</v>
      </c>
      <c r="AM20" s="66">
        <f>'KINH TE'!AM25</f>
        <v>0</v>
      </c>
      <c r="AN20" s="67">
        <f>'KINH TE'!AN25</f>
        <v>1</v>
      </c>
      <c r="AO20" s="68">
        <f>'KINH TE'!AO25</f>
        <v>10</v>
      </c>
      <c r="AP20" s="152">
        <f t="shared" si="1"/>
        <v>0</v>
      </c>
    </row>
    <row r="21" spans="1:42" ht="23.25" x14ac:dyDescent="0.35">
      <c r="A21" s="69" t="s">
        <v>921</v>
      </c>
      <c r="B21" s="74" t="s">
        <v>2599</v>
      </c>
      <c r="C21" s="110">
        <f t="shared" si="0"/>
        <v>3</v>
      </c>
      <c r="D21" s="60">
        <f>'XAY DUNG'!D13</f>
        <v>1</v>
      </c>
      <c r="E21" s="60">
        <f>'XAY DUNG'!E13</f>
        <v>0</v>
      </c>
      <c r="F21" s="60">
        <f>'XAY DUNG'!F13</f>
        <v>0</v>
      </c>
      <c r="G21" s="60">
        <f>'XAY DUNG'!G13</f>
        <v>0</v>
      </c>
      <c r="H21" s="60">
        <f>'XAY DUNG'!H13</f>
        <v>2</v>
      </c>
      <c r="I21" s="61">
        <f>'XAY DUNG'!I13</f>
        <v>0</v>
      </c>
      <c r="J21" s="62">
        <f>'XAY DUNG'!J13</f>
        <v>0</v>
      </c>
      <c r="K21" s="62">
        <f>'XAY DUNG'!K13</f>
        <v>3</v>
      </c>
      <c r="L21" s="62">
        <f>'XAY DUNG'!L13</f>
        <v>0</v>
      </c>
      <c r="M21" s="62">
        <f>'XAY DUNG'!M13</f>
        <v>0</v>
      </c>
      <c r="N21" s="62">
        <f>'XAY DUNG'!N13</f>
        <v>0</v>
      </c>
      <c r="O21" s="62">
        <f>'XAY DUNG'!O13</f>
        <v>0</v>
      </c>
      <c r="P21" s="63">
        <f>'XAY DUNG'!P13</f>
        <v>0</v>
      </c>
      <c r="Q21" s="63">
        <f>'XAY DUNG'!Q13</f>
        <v>2</v>
      </c>
      <c r="R21" s="63">
        <f>'XAY DUNG'!R13</f>
        <v>0</v>
      </c>
      <c r="S21" s="63">
        <f>'XAY DUNG'!S13</f>
        <v>0</v>
      </c>
      <c r="T21" s="63">
        <f>'XAY DUNG'!T13</f>
        <v>0</v>
      </c>
      <c r="U21" s="63">
        <f>'XAY DUNG'!U13</f>
        <v>0</v>
      </c>
      <c r="V21" s="63">
        <f>'XAY DUNG'!V13</f>
        <v>0</v>
      </c>
      <c r="W21" s="63">
        <f>'XAY DUNG'!W13</f>
        <v>1</v>
      </c>
      <c r="X21" s="63">
        <f>'XAY DUNG'!X13</f>
        <v>0</v>
      </c>
      <c r="Y21" s="121">
        <f>'XAY DUNG'!Y13</f>
        <v>0</v>
      </c>
      <c r="Z21" s="121">
        <f>'XAY DUNG'!Z13</f>
        <v>2</v>
      </c>
      <c r="AA21" s="64">
        <f>'XAY DUNG'!AA13</f>
        <v>0</v>
      </c>
      <c r="AB21" s="64">
        <f>'XAY DUNG'!AB13</f>
        <v>0</v>
      </c>
      <c r="AC21" s="64">
        <f>'XAY DUNG'!AC13</f>
        <v>0</v>
      </c>
      <c r="AD21" s="64">
        <f>'XAY DUNG'!AD13</f>
        <v>0</v>
      </c>
      <c r="AE21" s="64">
        <f>'XAY DUNG'!AE13</f>
        <v>0</v>
      </c>
      <c r="AF21" s="64">
        <f>'XAY DUNG'!AF13</f>
        <v>1</v>
      </c>
      <c r="AG21" s="64">
        <f>'XAY DUNG'!AG13</f>
        <v>0</v>
      </c>
      <c r="AH21" s="64">
        <f>'XAY DUNG'!AH13</f>
        <v>0</v>
      </c>
      <c r="AI21" s="65">
        <f>'XAY DUNG'!AI13</f>
        <v>0</v>
      </c>
      <c r="AJ21" s="65">
        <f>'XAY DUNG'!AJ13</f>
        <v>0</v>
      </c>
      <c r="AK21" s="65">
        <f>'XAY DUNG'!AK13</f>
        <v>0</v>
      </c>
      <c r="AL21" s="66">
        <f>'XAY DUNG'!AL13</f>
        <v>3</v>
      </c>
      <c r="AM21" s="66">
        <f>'XAY DUNG'!AM13</f>
        <v>0</v>
      </c>
      <c r="AN21" s="67">
        <f>'XAY DUNG'!AN13</f>
        <v>0</v>
      </c>
      <c r="AO21" s="68">
        <f>'XAY DUNG'!AO13</f>
        <v>0</v>
      </c>
      <c r="AP21" s="152">
        <f t="shared" si="1"/>
        <v>0</v>
      </c>
    </row>
    <row r="22" spans="1:42" ht="23.25" x14ac:dyDescent="0.35">
      <c r="A22" s="69" t="s">
        <v>922</v>
      </c>
      <c r="B22" s="73" t="s">
        <v>2600</v>
      </c>
      <c r="C22" s="110" t="e">
        <f t="shared" si="0"/>
        <v>#REF!</v>
      </c>
      <c r="D22" s="60" t="e">
        <f>#REF!</f>
        <v>#REF!</v>
      </c>
      <c r="E22" s="60" t="e">
        <f>#REF!</f>
        <v>#REF!</v>
      </c>
      <c r="F22" s="60" t="e">
        <f>#REF!</f>
        <v>#REF!</v>
      </c>
      <c r="G22" s="60" t="e">
        <f>#REF!</f>
        <v>#REF!</v>
      </c>
      <c r="H22" s="60" t="e">
        <f>#REF!</f>
        <v>#REF!</v>
      </c>
      <c r="I22" s="61" t="e">
        <f>#REF!</f>
        <v>#REF!</v>
      </c>
      <c r="J22" s="62" t="e">
        <f>#REF!</f>
        <v>#REF!</v>
      </c>
      <c r="K22" s="62" t="e">
        <f>#REF!</f>
        <v>#REF!</v>
      </c>
      <c r="L22" s="62" t="e">
        <f>#REF!</f>
        <v>#REF!</v>
      </c>
      <c r="M22" s="62" t="e">
        <f>#REF!</f>
        <v>#REF!</v>
      </c>
      <c r="N22" s="62" t="e">
        <f>#REF!</f>
        <v>#REF!</v>
      </c>
      <c r="O22" s="62" t="e">
        <f>#REF!</f>
        <v>#REF!</v>
      </c>
      <c r="P22" s="63" t="e">
        <f>#REF!</f>
        <v>#REF!</v>
      </c>
      <c r="Q22" s="63" t="e">
        <f>#REF!</f>
        <v>#REF!</v>
      </c>
      <c r="R22" s="63" t="e">
        <f>#REF!</f>
        <v>#REF!</v>
      </c>
      <c r="S22" s="63" t="e">
        <f>#REF!</f>
        <v>#REF!</v>
      </c>
      <c r="T22" s="63" t="e">
        <f>#REF!</f>
        <v>#REF!</v>
      </c>
      <c r="U22" s="63" t="e">
        <f>#REF!</f>
        <v>#REF!</v>
      </c>
      <c r="V22" s="63" t="e">
        <f>#REF!</f>
        <v>#REF!</v>
      </c>
      <c r="W22" s="63" t="e">
        <f>#REF!</f>
        <v>#REF!</v>
      </c>
      <c r="X22" s="63" t="e">
        <f>#REF!</f>
        <v>#REF!</v>
      </c>
      <c r="Y22" s="121" t="e">
        <f>#REF!</f>
        <v>#REF!</v>
      </c>
      <c r="Z22" s="121" t="e">
        <f>#REF!</f>
        <v>#REF!</v>
      </c>
      <c r="AA22" s="64" t="e">
        <f>#REF!</f>
        <v>#REF!</v>
      </c>
      <c r="AB22" s="64" t="e">
        <f>#REF!</f>
        <v>#REF!</v>
      </c>
      <c r="AC22" s="64" t="e">
        <f>#REF!</f>
        <v>#REF!</v>
      </c>
      <c r="AD22" s="64" t="e">
        <f>#REF!</f>
        <v>#REF!</v>
      </c>
      <c r="AE22" s="64" t="e">
        <f>#REF!</f>
        <v>#REF!</v>
      </c>
      <c r="AF22" s="64" t="e">
        <f>#REF!</f>
        <v>#REF!</v>
      </c>
      <c r="AG22" s="64" t="e">
        <f>#REF!</f>
        <v>#REF!</v>
      </c>
      <c r="AH22" s="64" t="e">
        <f>#REF!</f>
        <v>#REF!</v>
      </c>
      <c r="AI22" s="65" t="e">
        <f>#REF!</f>
        <v>#REF!</v>
      </c>
      <c r="AJ22" s="65" t="e">
        <f>#REF!</f>
        <v>#REF!</v>
      </c>
      <c r="AK22" s="65" t="e">
        <f>#REF!</f>
        <v>#REF!</v>
      </c>
      <c r="AL22" s="66" t="e">
        <f>#REF!</f>
        <v>#REF!</v>
      </c>
      <c r="AM22" s="66" t="e">
        <f>#REF!</f>
        <v>#REF!</v>
      </c>
      <c r="AN22" s="67" t="e">
        <f>#REF!</f>
        <v>#REF!</v>
      </c>
      <c r="AO22" s="68" t="e">
        <f>#REF!</f>
        <v>#REF!</v>
      </c>
      <c r="AP22" s="152" t="e">
        <f t="shared" si="1"/>
        <v>#REF!</v>
      </c>
    </row>
    <row r="23" spans="1:42" ht="23.25" x14ac:dyDescent="0.35">
      <c r="A23" s="69" t="s">
        <v>923</v>
      </c>
      <c r="B23" s="73" t="s">
        <v>955</v>
      </c>
      <c r="C23" s="110">
        <f>SUM(D23:H23)</f>
        <v>3</v>
      </c>
      <c r="D23" s="60">
        <f>'TT DAO TAO'!D13</f>
        <v>0</v>
      </c>
      <c r="E23" s="60">
        <f>'TT DAO TAO'!E13</f>
        <v>0</v>
      </c>
      <c r="F23" s="60">
        <f>'TT DAO TAO'!F13</f>
        <v>0</v>
      </c>
      <c r="G23" s="60">
        <f>'TT DAO TAO'!G13</f>
        <v>3</v>
      </c>
      <c r="H23" s="60">
        <f>'TT DAO TAO'!H13</f>
        <v>0</v>
      </c>
      <c r="I23" s="61">
        <f>'TT DAO TAO'!I13</f>
        <v>0</v>
      </c>
      <c r="J23" s="62">
        <f>'TT DAO TAO'!J13</f>
        <v>0</v>
      </c>
      <c r="K23" s="62">
        <f>'TT DAO TAO'!K13</f>
        <v>1</v>
      </c>
      <c r="L23" s="62">
        <f>'TT DAO TAO'!L13</f>
        <v>0</v>
      </c>
      <c r="M23" s="62">
        <f>'TT DAO TAO'!M13</f>
        <v>0</v>
      </c>
      <c r="N23" s="62">
        <f>'TT DAO TAO'!N13</f>
        <v>1</v>
      </c>
      <c r="O23" s="62">
        <f>'TT DAO TAO'!O13</f>
        <v>1</v>
      </c>
      <c r="P23" s="63">
        <f>'TT DAO TAO'!P13</f>
        <v>1</v>
      </c>
      <c r="Q23" s="63">
        <f>'TT DAO TAO'!Q13</f>
        <v>1</v>
      </c>
      <c r="R23" s="63">
        <f>'TT DAO TAO'!R13</f>
        <v>0</v>
      </c>
      <c r="S23" s="63">
        <f>'TT DAO TAO'!S13</f>
        <v>0</v>
      </c>
      <c r="T23" s="63">
        <f>'TT DAO TAO'!T13</f>
        <v>0</v>
      </c>
      <c r="U23" s="63">
        <f>'TT DAO TAO'!U13</f>
        <v>1</v>
      </c>
      <c r="V23" s="63">
        <f>'TT DAO TAO'!V13</f>
        <v>0</v>
      </c>
      <c r="W23" s="63">
        <f>'TT DAO TAO'!W13</f>
        <v>0</v>
      </c>
      <c r="X23" s="63">
        <f>'TT DAO TAO'!X13</f>
        <v>0</v>
      </c>
      <c r="Y23" s="121">
        <f>'TT DAO TAO'!Y13</f>
        <v>0</v>
      </c>
      <c r="Z23" s="121">
        <f>'TT DAO TAO'!Z13</f>
        <v>2</v>
      </c>
      <c r="AA23" s="64">
        <f>'TT DAO TAO'!AA13</f>
        <v>0</v>
      </c>
      <c r="AB23" s="64">
        <f>'TT DAO TAO'!AB13</f>
        <v>0</v>
      </c>
      <c r="AC23" s="64">
        <f>'TT DAO TAO'!AC13</f>
        <v>0</v>
      </c>
      <c r="AD23" s="64">
        <f>'TT DAO TAO'!AD13</f>
        <v>0</v>
      </c>
      <c r="AE23" s="64">
        <f>'TT DAO TAO'!AE13</f>
        <v>0</v>
      </c>
      <c r="AF23" s="64">
        <f>'TT DAO TAO'!AF13</f>
        <v>0</v>
      </c>
      <c r="AG23" s="64">
        <f>'TT DAO TAO'!AG13</f>
        <v>1</v>
      </c>
      <c r="AH23" s="64">
        <f>'TT DAO TAO'!AH13</f>
        <v>0</v>
      </c>
      <c r="AI23" s="65">
        <f>'TT DAO TAO'!AI13</f>
        <v>0</v>
      </c>
      <c r="AJ23" s="65">
        <f>'TT DAO TAO'!AJ13</f>
        <v>0</v>
      </c>
      <c r="AK23" s="65">
        <f>'TT DAO TAO'!AK13</f>
        <v>0</v>
      </c>
      <c r="AL23" s="66">
        <f>'TT DAO TAO'!AL13</f>
        <v>2</v>
      </c>
      <c r="AM23" s="66">
        <f>'TT DAO TAO'!AM13</f>
        <v>1</v>
      </c>
      <c r="AN23" s="67">
        <f>'TT DAO TAO'!AN13</f>
        <v>0</v>
      </c>
      <c r="AO23" s="68">
        <f>'TT DAO TAO'!AO13</f>
        <v>2</v>
      </c>
      <c r="AP23" s="152">
        <f t="shared" si="1"/>
        <v>0</v>
      </c>
    </row>
    <row r="24" spans="1:42" ht="23.25" x14ac:dyDescent="0.35">
      <c r="A24" s="69" t="s">
        <v>924</v>
      </c>
      <c r="B24" s="70" t="s">
        <v>4682</v>
      </c>
      <c r="C24" s="110">
        <f>SUM(D24:H24)</f>
        <v>3</v>
      </c>
      <c r="D24" s="60">
        <f>'Y TE'!D13</f>
        <v>1</v>
      </c>
      <c r="E24" s="60">
        <f>'Y TE'!E13</f>
        <v>0</v>
      </c>
      <c r="F24" s="60">
        <f>'Y TE'!F13</f>
        <v>0</v>
      </c>
      <c r="G24" s="60">
        <f>'Y TE'!G13</f>
        <v>2</v>
      </c>
      <c r="H24" s="60">
        <f>'Y TE'!H13</f>
        <v>0</v>
      </c>
      <c r="I24" s="61">
        <f>'Y TE'!I13</f>
        <v>0</v>
      </c>
      <c r="J24" s="62">
        <f>'Y TE'!J13</f>
        <v>0</v>
      </c>
      <c r="K24" s="62">
        <f>'Y TE'!K13</f>
        <v>1</v>
      </c>
      <c r="L24" s="62">
        <f>'Y TE'!L13</f>
        <v>0</v>
      </c>
      <c r="M24" s="62">
        <f>'Y TE'!M13</f>
        <v>0</v>
      </c>
      <c r="N24" s="62">
        <f>'Y TE'!N13</f>
        <v>2</v>
      </c>
      <c r="O24" s="62">
        <f>'Y TE'!O13</f>
        <v>0</v>
      </c>
      <c r="P24" s="63">
        <f>'Y TE'!P13</f>
        <v>0</v>
      </c>
      <c r="Q24" s="63">
        <f>'Y TE'!Q13</f>
        <v>0</v>
      </c>
      <c r="R24" s="63">
        <f>'Y TE'!R13</f>
        <v>0</v>
      </c>
      <c r="S24" s="63">
        <f>'Y TE'!S13</f>
        <v>0</v>
      </c>
      <c r="T24" s="63">
        <f>'Y TE'!T13</f>
        <v>0</v>
      </c>
      <c r="U24" s="63">
        <f>'Y TE'!U13</f>
        <v>0</v>
      </c>
      <c r="V24" s="63">
        <f>'Y TE'!V13</f>
        <v>0</v>
      </c>
      <c r="W24" s="63">
        <f>'Y TE'!W13</f>
        <v>2</v>
      </c>
      <c r="X24" s="63">
        <f>'Y TE'!X13</f>
        <v>0</v>
      </c>
      <c r="Y24" s="121">
        <f>'Y TE'!Y13</f>
        <v>0</v>
      </c>
      <c r="Z24" s="121">
        <f>'Y TE'!Z13</f>
        <v>1</v>
      </c>
      <c r="AA24" s="64">
        <f>'Y TE'!AA13</f>
        <v>0</v>
      </c>
      <c r="AB24" s="64">
        <f>'Y TE'!AB13</f>
        <v>1</v>
      </c>
      <c r="AC24" s="64">
        <f>'Y TE'!AC13</f>
        <v>0</v>
      </c>
      <c r="AD24" s="64">
        <f>'Y TE'!AD13</f>
        <v>0</v>
      </c>
      <c r="AE24" s="64">
        <f>'Y TE'!AE13</f>
        <v>0</v>
      </c>
      <c r="AF24" s="64">
        <f>'Y TE'!AF13</f>
        <v>0</v>
      </c>
      <c r="AG24" s="64">
        <f>'Y TE'!AG13</f>
        <v>0</v>
      </c>
      <c r="AH24" s="64">
        <f>'Y TE'!AH13</f>
        <v>0</v>
      </c>
      <c r="AI24" s="65">
        <f>'Y TE'!AI13</f>
        <v>0</v>
      </c>
      <c r="AJ24" s="65">
        <f>'Y TE'!AJ13</f>
        <v>0</v>
      </c>
      <c r="AK24" s="65">
        <f>'Y TE'!AK13</f>
        <v>0</v>
      </c>
      <c r="AL24" s="66">
        <f>'Y TE'!AL13</f>
        <v>2</v>
      </c>
      <c r="AM24" s="66">
        <f>'Y TE'!AM13</f>
        <v>1</v>
      </c>
      <c r="AN24" s="67">
        <f>'Y TE'!AN13</f>
        <v>0</v>
      </c>
      <c r="AO24" s="68">
        <f>'Y TE'!AO13</f>
        <v>3</v>
      </c>
      <c r="AP24" s="152">
        <f t="shared" si="1"/>
        <v>1</v>
      </c>
    </row>
    <row r="25" spans="1:42" ht="37.5" x14ac:dyDescent="0.35">
      <c r="A25" s="69" t="s">
        <v>925</v>
      </c>
      <c r="B25" s="73" t="s">
        <v>1109</v>
      </c>
      <c r="C25" s="110">
        <f t="shared" si="0"/>
        <v>5</v>
      </c>
      <c r="D25" s="60">
        <f>QLDL!D16</f>
        <v>1</v>
      </c>
      <c r="E25" s="60">
        <f>QLDL!E16</f>
        <v>0</v>
      </c>
      <c r="F25" s="60">
        <f>QLDL!F16</f>
        <v>0</v>
      </c>
      <c r="G25" s="60">
        <f>QLDL!G16</f>
        <v>4</v>
      </c>
      <c r="H25" s="60">
        <f>QLDL!H16</f>
        <v>0</v>
      </c>
      <c r="I25" s="61">
        <f>QLDL!I16</f>
        <v>1</v>
      </c>
      <c r="J25" s="62">
        <f>QLDL!J16</f>
        <v>0</v>
      </c>
      <c r="K25" s="62">
        <f>QLDL!K16</f>
        <v>1</v>
      </c>
      <c r="L25" s="62">
        <f>QLDL!L16</f>
        <v>2</v>
      </c>
      <c r="M25" s="62">
        <f>QLDL!M16</f>
        <v>1</v>
      </c>
      <c r="N25" s="62">
        <f>QLDL!N16</f>
        <v>0</v>
      </c>
      <c r="O25" s="62">
        <f>QLDL!O16</f>
        <v>1</v>
      </c>
      <c r="P25" s="63">
        <f>QLDL!P16</f>
        <v>1</v>
      </c>
      <c r="Q25" s="63">
        <f>QLDL!Q16</f>
        <v>1</v>
      </c>
      <c r="R25" s="63">
        <f>QLDL!R16</f>
        <v>0</v>
      </c>
      <c r="S25" s="63">
        <f>QLDL!S16</f>
        <v>1</v>
      </c>
      <c r="T25" s="63">
        <f>QLDL!T16</f>
        <v>1</v>
      </c>
      <c r="U25" s="63">
        <f>QLDL!U16</f>
        <v>1</v>
      </c>
      <c r="V25" s="63">
        <f>QLDL!V16</f>
        <v>0</v>
      </c>
      <c r="W25" s="63">
        <f>QLDL!W16</f>
        <v>0</v>
      </c>
      <c r="X25" s="63">
        <f>QLDL!X16</f>
        <v>0</v>
      </c>
      <c r="Y25" s="121">
        <f>QLDL!Y16</f>
        <v>0</v>
      </c>
      <c r="Z25" s="121">
        <f>QLDL!Z16</f>
        <v>4</v>
      </c>
      <c r="AA25" s="64">
        <f>QLDL!AA16</f>
        <v>0</v>
      </c>
      <c r="AB25" s="64">
        <f>QLDL!AB16</f>
        <v>0</v>
      </c>
      <c r="AC25" s="64">
        <f>QLDL!AC16</f>
        <v>0</v>
      </c>
      <c r="AD25" s="64">
        <f>QLDL!AD16</f>
        <v>0</v>
      </c>
      <c r="AE25" s="64">
        <f>QLDL!AE16</f>
        <v>0</v>
      </c>
      <c r="AF25" s="64">
        <f>QLDL!AF16</f>
        <v>1</v>
      </c>
      <c r="AG25" s="64">
        <f>QLDL!AG16</f>
        <v>0</v>
      </c>
      <c r="AH25" s="64">
        <f>QLDL!AH16</f>
        <v>0</v>
      </c>
      <c r="AI25" s="65">
        <f>QLDL!AI16</f>
        <v>2</v>
      </c>
      <c r="AJ25" s="65">
        <f>QLDL!AJ16</f>
        <v>1</v>
      </c>
      <c r="AK25" s="65">
        <f>QLDL!AK16</f>
        <v>0</v>
      </c>
      <c r="AL25" s="66">
        <f>QLDL!AL16</f>
        <v>3</v>
      </c>
      <c r="AM25" s="66">
        <f>QLDL!AM16</f>
        <v>2</v>
      </c>
      <c r="AN25" s="67">
        <f>QLDL!AN16</f>
        <v>1</v>
      </c>
      <c r="AO25" s="68">
        <f>QLDL!AO16</f>
        <v>2</v>
      </c>
      <c r="AP25" s="152">
        <f t="shared" si="1"/>
        <v>0</v>
      </c>
    </row>
    <row r="26" spans="1:42" ht="45" customHeight="1" x14ac:dyDescent="0.35">
      <c r="A26" s="69" t="s">
        <v>926</v>
      </c>
      <c r="B26" s="73" t="s">
        <v>951</v>
      </c>
      <c r="C26" s="110">
        <f t="shared" si="0"/>
        <v>3</v>
      </c>
      <c r="D26" s="60">
        <f>QHDN!D14</f>
        <v>1</v>
      </c>
      <c r="E26" s="60">
        <f>QHDN!E14</f>
        <v>1</v>
      </c>
      <c r="F26" s="60">
        <f>QHDN!F14</f>
        <v>0</v>
      </c>
      <c r="G26" s="60">
        <f>QHDN!G14</f>
        <v>1</v>
      </c>
      <c r="H26" s="60">
        <f>QHDN!H14</f>
        <v>0</v>
      </c>
      <c r="I26" s="61">
        <f>QHDN!I14</f>
        <v>0</v>
      </c>
      <c r="J26" s="62">
        <f>QHDN!J14</f>
        <v>0</v>
      </c>
      <c r="K26" s="62">
        <f>QHDN!K14</f>
        <v>1</v>
      </c>
      <c r="L26" s="62">
        <f>QHDN!L14</f>
        <v>2</v>
      </c>
      <c r="M26" s="62">
        <f>QHDN!M14</f>
        <v>0</v>
      </c>
      <c r="N26" s="62">
        <f>QHDN!N14</f>
        <v>0</v>
      </c>
      <c r="O26" s="62">
        <f>QHDN!O14</f>
        <v>0</v>
      </c>
      <c r="P26" s="63">
        <f>QHDN!P14</f>
        <v>2</v>
      </c>
      <c r="Q26" s="63">
        <f>QHDN!Q14</f>
        <v>1</v>
      </c>
      <c r="R26" s="63">
        <f>QHDN!R14</f>
        <v>0</v>
      </c>
      <c r="S26" s="63">
        <f>QHDN!S14</f>
        <v>0</v>
      </c>
      <c r="T26" s="63">
        <f>QHDN!T14</f>
        <v>0</v>
      </c>
      <c r="U26" s="63">
        <f>QHDN!U14</f>
        <v>0</v>
      </c>
      <c r="V26" s="63">
        <f>QHDN!V14</f>
        <v>0</v>
      </c>
      <c r="W26" s="63">
        <f>QHDN!W14</f>
        <v>0</v>
      </c>
      <c r="X26" s="63">
        <f>QHDN!X14</f>
        <v>0</v>
      </c>
      <c r="Y26" s="121">
        <f>QHDN!Y14</f>
        <v>0</v>
      </c>
      <c r="Z26" s="121">
        <f>QHDN!Z14</f>
        <v>1</v>
      </c>
      <c r="AA26" s="64">
        <f>QHDN!AA14</f>
        <v>1</v>
      </c>
      <c r="AB26" s="64">
        <f>QHDN!AB14</f>
        <v>0</v>
      </c>
      <c r="AC26" s="64">
        <f>QHDN!AC14</f>
        <v>0</v>
      </c>
      <c r="AD26" s="64">
        <f>QHDN!AD14</f>
        <v>0</v>
      </c>
      <c r="AE26" s="64">
        <f>QHDN!AE14</f>
        <v>0</v>
      </c>
      <c r="AF26" s="64">
        <f>QHDN!AF14</f>
        <v>1</v>
      </c>
      <c r="AG26" s="64">
        <f>QHDN!AG14</f>
        <v>0</v>
      </c>
      <c r="AH26" s="64">
        <f>QHDN!AH14</f>
        <v>0</v>
      </c>
      <c r="AI26" s="65">
        <f>QHDN!AI14</f>
        <v>1</v>
      </c>
      <c r="AJ26" s="65">
        <f>QHDN!AJ14</f>
        <v>2</v>
      </c>
      <c r="AK26" s="65">
        <f>QHDN!AK14</f>
        <v>0</v>
      </c>
      <c r="AL26" s="66">
        <f>QHDN!AL14</f>
        <v>3</v>
      </c>
      <c r="AM26" s="66">
        <f>QHDN!AM14</f>
        <v>0</v>
      </c>
      <c r="AN26" s="67">
        <f>QHDN!AN14</f>
        <v>2</v>
      </c>
      <c r="AO26" s="68">
        <f>QHDN!AO14</f>
        <v>1</v>
      </c>
      <c r="AP26" s="152">
        <f t="shared" si="1"/>
        <v>0</v>
      </c>
    </row>
    <row r="27" spans="1:42" ht="33.6" customHeight="1" x14ac:dyDescent="0.35">
      <c r="A27" s="75"/>
      <c r="B27" s="75" t="s">
        <v>4683</v>
      </c>
      <c r="C27" s="76" t="e">
        <f t="shared" ref="C27:AO27" si="2">SUM(C4:C26)</f>
        <v>#REF!</v>
      </c>
      <c r="D27" s="77" t="e">
        <f t="shared" si="2"/>
        <v>#REF!</v>
      </c>
      <c r="E27" s="77" t="e">
        <f t="shared" si="2"/>
        <v>#REF!</v>
      </c>
      <c r="F27" s="77" t="e">
        <f>SUM(F4:F26)</f>
        <v>#REF!</v>
      </c>
      <c r="G27" s="77" t="e">
        <f t="shared" si="2"/>
        <v>#REF!</v>
      </c>
      <c r="H27" s="77" t="e">
        <f t="shared" si="2"/>
        <v>#REF!</v>
      </c>
      <c r="I27" s="78" t="e">
        <f t="shared" si="2"/>
        <v>#REF!</v>
      </c>
      <c r="J27" s="79" t="e">
        <f t="shared" si="2"/>
        <v>#REF!</v>
      </c>
      <c r="K27" s="79" t="e">
        <f t="shared" si="2"/>
        <v>#REF!</v>
      </c>
      <c r="L27" s="79" t="e">
        <f t="shared" si="2"/>
        <v>#REF!</v>
      </c>
      <c r="M27" s="79" t="e">
        <f t="shared" si="2"/>
        <v>#REF!</v>
      </c>
      <c r="N27" s="79" t="e">
        <f t="shared" si="2"/>
        <v>#REF!</v>
      </c>
      <c r="O27" s="79" t="e">
        <f t="shared" si="2"/>
        <v>#REF!</v>
      </c>
      <c r="P27" s="80" t="e">
        <f t="shared" si="2"/>
        <v>#REF!</v>
      </c>
      <c r="Q27" s="80" t="e">
        <f t="shared" si="2"/>
        <v>#REF!</v>
      </c>
      <c r="R27" s="80" t="e">
        <f t="shared" si="2"/>
        <v>#REF!</v>
      </c>
      <c r="S27" s="80" t="e">
        <f t="shared" si="2"/>
        <v>#REF!</v>
      </c>
      <c r="T27" s="80" t="e">
        <f t="shared" si="2"/>
        <v>#REF!</v>
      </c>
      <c r="U27" s="80" t="e">
        <f t="shared" si="2"/>
        <v>#REF!</v>
      </c>
      <c r="V27" s="80" t="e">
        <f t="shared" si="2"/>
        <v>#REF!</v>
      </c>
      <c r="W27" s="80" t="e">
        <f t="shared" si="2"/>
        <v>#REF!</v>
      </c>
      <c r="X27" s="80" t="e">
        <f t="shared" si="2"/>
        <v>#REF!</v>
      </c>
      <c r="Y27" s="81" t="e">
        <f t="shared" si="2"/>
        <v>#REF!</v>
      </c>
      <c r="Z27" s="81" t="e">
        <f t="shared" si="2"/>
        <v>#REF!</v>
      </c>
      <c r="AA27" s="81" t="e">
        <f t="shared" si="2"/>
        <v>#REF!</v>
      </c>
      <c r="AB27" s="81" t="e">
        <f t="shared" si="2"/>
        <v>#REF!</v>
      </c>
      <c r="AC27" s="81" t="e">
        <f t="shared" si="2"/>
        <v>#REF!</v>
      </c>
      <c r="AD27" s="81" t="e">
        <f t="shared" si="2"/>
        <v>#REF!</v>
      </c>
      <c r="AE27" s="81" t="e">
        <f t="shared" si="2"/>
        <v>#REF!</v>
      </c>
      <c r="AF27" s="81" t="e">
        <f t="shared" si="2"/>
        <v>#REF!</v>
      </c>
      <c r="AG27" s="81" t="e">
        <f t="shared" si="2"/>
        <v>#REF!</v>
      </c>
      <c r="AH27" s="81" t="e">
        <f t="shared" si="2"/>
        <v>#REF!</v>
      </c>
      <c r="AI27" s="82" t="e">
        <f t="shared" si="2"/>
        <v>#REF!</v>
      </c>
      <c r="AJ27" s="82" t="e">
        <f t="shared" si="2"/>
        <v>#REF!</v>
      </c>
      <c r="AK27" s="82" t="e">
        <f t="shared" si="2"/>
        <v>#REF!</v>
      </c>
      <c r="AL27" s="83" t="e">
        <f t="shared" si="2"/>
        <v>#REF!</v>
      </c>
      <c r="AM27" s="83" t="e">
        <f t="shared" si="2"/>
        <v>#REF!</v>
      </c>
      <c r="AN27" s="76" t="e">
        <f t="shared" si="2"/>
        <v>#REF!</v>
      </c>
      <c r="AO27" s="84" t="e">
        <f t="shared" si="2"/>
        <v>#REF!</v>
      </c>
      <c r="AP27" s="152" t="e">
        <f t="shared" si="1"/>
        <v>#REF!</v>
      </c>
    </row>
    <row r="29" spans="1:42" ht="13.5" thickBot="1" x14ac:dyDescent="0.25"/>
    <row r="30" spans="1:42" ht="17.25" thickBot="1" x14ac:dyDescent="0.25">
      <c r="A30" s="85" t="s">
        <v>904</v>
      </c>
      <c r="B30" s="86" t="s">
        <v>4677</v>
      </c>
      <c r="C30" s="87">
        <f>D4+E4</f>
        <v>4</v>
      </c>
    </row>
    <row r="31" spans="1:42" ht="33.75" thickBot="1" x14ac:dyDescent="0.25">
      <c r="A31" s="85" t="s">
        <v>905</v>
      </c>
      <c r="B31" s="86" t="s">
        <v>4684</v>
      </c>
      <c r="C31" s="87" t="e">
        <f>D5+D6+D7+D8+D9+D10+D11+D22+D23+D24+D25+D26</f>
        <v>#REF!</v>
      </c>
    </row>
    <row r="32" spans="1:42" ht="33.75" thickBot="1" x14ac:dyDescent="0.25">
      <c r="A32" s="85" t="s">
        <v>906</v>
      </c>
      <c r="B32" s="86" t="s">
        <v>4685</v>
      </c>
      <c r="C32" s="87" t="e">
        <f>E5+E6+E7+E8+E9+E10+E11+E22+E23+E24+E25+E26</f>
        <v>#REF!</v>
      </c>
    </row>
    <row r="33" spans="1:3" ht="17.25" thickBot="1" x14ac:dyDescent="0.25">
      <c r="A33" s="85" t="s">
        <v>907</v>
      </c>
      <c r="B33" s="86" t="s">
        <v>4686</v>
      </c>
      <c r="C33" s="87" t="e">
        <f>D12+D13+D14+D15+D16+D17+D18+D19+D20+D21</f>
        <v>#REF!</v>
      </c>
    </row>
    <row r="34" spans="1:3" ht="17.25" thickBot="1" x14ac:dyDescent="0.25">
      <c r="A34" s="85" t="s">
        <v>908</v>
      </c>
      <c r="B34" s="86" t="s">
        <v>4687</v>
      </c>
      <c r="C34" s="87" t="e">
        <f>E12+E13+E14+E15+E16+E17+E18+E19+E20+E21</f>
        <v>#REF!</v>
      </c>
    </row>
    <row r="35" spans="1:3" ht="17.25" thickBot="1" x14ac:dyDescent="0.25">
      <c r="A35" s="85" t="s">
        <v>909</v>
      </c>
      <c r="B35" s="86" t="s">
        <v>4688</v>
      </c>
      <c r="C35" s="87" t="e">
        <f>SUM(F12:F21)</f>
        <v>#REF!</v>
      </c>
    </row>
    <row r="36" spans="1:3" ht="66.75" thickBot="1" x14ac:dyDescent="0.25">
      <c r="A36" s="85" t="s">
        <v>910</v>
      </c>
      <c r="B36" s="86" t="s">
        <v>4689</v>
      </c>
      <c r="C36" s="87" t="e">
        <f>C34+C33+H27+I27+F12+F13+F14+F15+F16+F17+F18+F19+F20+F21</f>
        <v>#REF!</v>
      </c>
    </row>
  </sheetData>
  <mergeCells count="12">
    <mergeCell ref="AO1:AO2"/>
    <mergeCell ref="A1:A2"/>
    <mergeCell ref="B1:B2"/>
    <mergeCell ref="C1:C2"/>
    <mergeCell ref="D1:H1"/>
    <mergeCell ref="I1:I2"/>
    <mergeCell ref="J1:O1"/>
    <mergeCell ref="P1:X1"/>
    <mergeCell ref="Y1:AH1"/>
    <mergeCell ref="AI1:AK1"/>
    <mergeCell ref="AL1:AM1"/>
    <mergeCell ref="AN1:AN2"/>
  </mergeCells>
  <pageMargins left="0.25" right="0.2" top="0.33" bottom="0.35" header="0.3" footer="0.3"/>
  <pageSetup paperSize="9" orientation="landscape"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13" workbookViewId="0">
      <selection activeCell="D25" sqref="D25"/>
    </sheetView>
  </sheetViews>
  <sheetFormatPr defaultColWidth="8.85546875" defaultRowHeight="15.75" x14ac:dyDescent="0.25"/>
  <cols>
    <col min="1" max="1" width="5.140625" style="160" bestFit="1" customWidth="1"/>
    <col min="2" max="2" width="16.85546875" style="161" bestFit="1" customWidth="1"/>
    <col min="3" max="3" width="8.7109375" style="160" customWidth="1"/>
    <col min="4" max="5" width="10.42578125" style="160" customWidth="1"/>
    <col min="6" max="6" width="10.140625" style="161" customWidth="1"/>
    <col min="7" max="7" width="15.7109375" style="161" customWidth="1"/>
    <col min="8" max="8" width="11.7109375" style="161" customWidth="1"/>
    <col min="9" max="10" width="16.42578125" style="161" customWidth="1"/>
    <col min="11" max="11" width="14.5703125" style="161" customWidth="1"/>
    <col min="12" max="12" width="17.28515625" style="161" customWidth="1"/>
    <col min="13" max="14" width="15.42578125" style="161" customWidth="1"/>
    <col min="15" max="15" width="9.7109375" style="161" customWidth="1"/>
    <col min="16" max="16" width="12.85546875" style="161" customWidth="1"/>
    <col min="17" max="17" width="19.7109375" style="161" customWidth="1"/>
    <col min="18" max="18" width="13.28515625" style="161" customWidth="1"/>
    <col min="19" max="19" width="14.28515625" style="161" customWidth="1"/>
    <col min="20" max="20" width="10.7109375" style="162" customWidth="1"/>
    <col min="21" max="21" width="14.140625" style="161" customWidth="1"/>
    <col min="22" max="22" width="10.85546875" style="161" customWidth="1"/>
    <col min="23" max="23" width="15.7109375" style="161" customWidth="1"/>
    <col min="24" max="24" width="11.28515625" style="161" customWidth="1"/>
    <col min="25" max="25" width="13.7109375" style="161" customWidth="1"/>
    <col min="26" max="27" width="13.140625" style="161" customWidth="1"/>
    <col min="28" max="29" width="14.5703125" style="161" customWidth="1"/>
    <col min="30" max="30" width="13.28515625" style="161" customWidth="1"/>
    <col min="31" max="31" width="14.7109375" style="161" customWidth="1"/>
    <col min="32" max="33" width="19.85546875" style="161" customWidth="1"/>
    <col min="34" max="34" width="13.28515625" style="161" customWidth="1"/>
    <col min="35" max="35" width="11.85546875" style="161" customWidth="1"/>
    <col min="36" max="37" width="10.42578125" style="161" customWidth="1"/>
    <col min="38" max="38" width="18.42578125" style="161" customWidth="1"/>
    <col min="39" max="39" width="25.85546875" style="161" customWidth="1"/>
    <col min="40" max="40" width="14.85546875" style="160" customWidth="1"/>
    <col min="41" max="41" width="11.5703125" style="160" customWidth="1"/>
    <col min="42" max="44" width="22" style="161" customWidth="1"/>
    <col min="45" max="45" width="26.7109375" style="161" customWidth="1"/>
    <col min="46" max="46" width="12.85546875" style="161" customWidth="1"/>
    <col min="47" max="47" width="19.28515625" style="161" customWidth="1"/>
    <col min="48" max="48" width="9" style="161" customWidth="1"/>
    <col min="49" max="49" width="12.42578125" style="161" customWidth="1"/>
    <col min="50" max="50" width="14.42578125" style="161" customWidth="1"/>
    <col min="51" max="51" width="12.7109375" style="160" customWidth="1"/>
    <col min="52" max="52" width="20.5703125" style="160" customWidth="1"/>
    <col min="53" max="53" width="11.28515625" style="161" customWidth="1"/>
    <col min="54" max="54" width="11.28515625" style="48" customWidth="1"/>
    <col min="55" max="55" width="10.7109375" style="161" customWidth="1"/>
    <col min="56" max="56" width="9" style="161" customWidth="1"/>
    <col min="57" max="57" width="12.7109375" style="160" customWidth="1"/>
    <col min="58" max="58" width="18.28515625" style="28" customWidth="1"/>
    <col min="59" max="59" width="10.7109375" style="28" customWidth="1"/>
    <col min="60" max="65" width="13.28515625" style="161" customWidth="1"/>
    <col min="66" max="68" width="13.42578125" style="161" customWidth="1"/>
    <col min="69" max="69" width="94.7109375" style="35" customWidth="1"/>
    <col min="70" max="16384" width="8.85546875" style="16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54"/>
      <c r="AL1" s="42"/>
      <c r="AM1" s="42"/>
      <c r="AN1" s="156"/>
      <c r="AO1" s="156"/>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54"/>
      <c r="B2" s="154"/>
      <c r="C2" s="154"/>
      <c r="D2" s="154"/>
      <c r="E2" s="154"/>
      <c r="F2" s="154"/>
      <c r="G2" s="154"/>
      <c r="H2" s="154"/>
      <c r="I2" s="154"/>
      <c r="J2" s="154"/>
      <c r="K2" s="154"/>
      <c r="L2" s="41"/>
      <c r="M2" s="41"/>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9"/>
      <c r="BD2" s="155"/>
      <c r="BE2" s="156"/>
      <c r="BF2" s="156"/>
      <c r="BG2" s="43"/>
      <c r="BH2" s="155"/>
      <c r="BI2" s="155"/>
      <c r="BJ2" s="155"/>
      <c r="BK2" s="155"/>
      <c r="BL2" s="155"/>
      <c r="BM2" s="155"/>
      <c r="BN2" s="155"/>
      <c r="BO2" s="155"/>
      <c r="BP2" s="155"/>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58" t="s">
        <v>3155</v>
      </c>
      <c r="AK6" s="158" t="s">
        <v>12</v>
      </c>
      <c r="AL6" s="158" t="s">
        <v>13</v>
      </c>
      <c r="AM6" s="158" t="s">
        <v>2449</v>
      </c>
      <c r="AN6" s="158" t="s">
        <v>2450</v>
      </c>
      <c r="AO6" s="158" t="s">
        <v>3242</v>
      </c>
      <c r="AP6" s="158" t="s">
        <v>2500</v>
      </c>
      <c r="AQ6" s="158" t="s">
        <v>3257</v>
      </c>
      <c r="AR6" s="158" t="s">
        <v>3243</v>
      </c>
      <c r="AS6" s="158" t="s">
        <v>3264</v>
      </c>
      <c r="AT6" s="158" t="s">
        <v>3257</v>
      </c>
      <c r="AU6" s="158" t="s">
        <v>3243</v>
      </c>
      <c r="AV6" s="158" t="s">
        <v>3266</v>
      </c>
      <c r="AW6" s="158" t="s">
        <v>3265</v>
      </c>
      <c r="AX6" s="158" t="s">
        <v>17</v>
      </c>
      <c r="AY6" s="158" t="s">
        <v>3270</v>
      </c>
      <c r="AZ6" s="158" t="s">
        <v>3243</v>
      </c>
      <c r="BA6" s="158" t="s">
        <v>3156</v>
      </c>
      <c r="BB6" s="158" t="s">
        <v>3808</v>
      </c>
      <c r="BC6" s="158" t="s">
        <v>2452</v>
      </c>
      <c r="BD6" s="158" t="s">
        <v>3127</v>
      </c>
      <c r="BE6" s="158" t="s">
        <v>3257</v>
      </c>
      <c r="BF6" s="158" t="s">
        <v>3115</v>
      </c>
      <c r="BG6" s="158" t="s">
        <v>3273</v>
      </c>
      <c r="BH6" s="158" t="s">
        <v>14</v>
      </c>
      <c r="BI6" s="158" t="s">
        <v>3270</v>
      </c>
      <c r="BJ6" s="158" t="s">
        <v>3243</v>
      </c>
      <c r="BK6" s="158" t="s">
        <v>15</v>
      </c>
      <c r="BL6" s="158" t="s">
        <v>3270</v>
      </c>
      <c r="BM6" s="158" t="s">
        <v>3243</v>
      </c>
      <c r="BN6" s="158" t="s">
        <v>16</v>
      </c>
      <c r="BO6" s="158" t="s">
        <v>3270</v>
      </c>
      <c r="BP6" s="158" t="s">
        <v>3243</v>
      </c>
      <c r="BQ6" s="224"/>
    </row>
    <row r="7" spans="1:70" ht="68.45" customHeight="1" x14ac:dyDescent="0.25">
      <c r="A7" s="13" t="s">
        <v>5170</v>
      </c>
      <c r="B7" s="2" t="s">
        <v>649</v>
      </c>
      <c r="C7" s="10" t="s">
        <v>938</v>
      </c>
      <c r="D7" s="10"/>
      <c r="E7" s="10" t="s">
        <v>938</v>
      </c>
      <c r="F7" s="3" t="s">
        <v>19</v>
      </c>
      <c r="G7" s="3" t="s">
        <v>998</v>
      </c>
      <c r="H7" s="3" t="s">
        <v>650</v>
      </c>
      <c r="I7" s="3" t="s">
        <v>2604</v>
      </c>
      <c r="J7" s="3" t="s">
        <v>2604</v>
      </c>
      <c r="K7" s="4" t="s">
        <v>1640</v>
      </c>
      <c r="L7" s="5" t="s">
        <v>1641</v>
      </c>
      <c r="M7" s="4" t="s">
        <v>1115</v>
      </c>
      <c r="N7" s="4" t="s">
        <v>2652</v>
      </c>
      <c r="O7" s="10" t="s">
        <v>2505</v>
      </c>
      <c r="P7" s="10" t="s">
        <v>2814</v>
      </c>
      <c r="Q7" s="4" t="s">
        <v>1642</v>
      </c>
      <c r="R7" s="6"/>
      <c r="S7" s="4" t="s">
        <v>1643</v>
      </c>
      <c r="T7" s="4" t="s">
        <v>1644</v>
      </c>
      <c r="U7" s="10" t="s">
        <v>3068</v>
      </c>
      <c r="V7" s="6"/>
      <c r="W7" s="7" t="s">
        <v>292</v>
      </c>
      <c r="X7" s="3" t="s">
        <v>33</v>
      </c>
      <c r="Y7" s="7" t="s">
        <v>651</v>
      </c>
      <c r="Z7" s="3" t="s">
        <v>86</v>
      </c>
      <c r="AA7" s="11" t="s">
        <v>2349</v>
      </c>
      <c r="AB7" s="3" t="s">
        <v>4697</v>
      </c>
      <c r="AC7" s="3" t="s">
        <v>2606</v>
      </c>
      <c r="AD7" s="8" t="s">
        <v>4856</v>
      </c>
      <c r="AE7" s="6"/>
      <c r="AF7" s="3" t="s">
        <v>21</v>
      </c>
      <c r="AG7" s="3"/>
      <c r="AH7" s="3" t="s">
        <v>27</v>
      </c>
      <c r="AI7" s="3" t="s">
        <v>28</v>
      </c>
      <c r="AJ7" s="3" t="s">
        <v>3151</v>
      </c>
      <c r="AK7" s="8" t="s">
        <v>3139</v>
      </c>
      <c r="AL7" s="8" t="s">
        <v>4086</v>
      </c>
      <c r="AM7" s="8" t="s">
        <v>3285</v>
      </c>
      <c r="AN7" s="13" t="s">
        <v>4115</v>
      </c>
      <c r="AO7" s="10" t="s">
        <v>3233</v>
      </c>
      <c r="AP7" s="8" t="s">
        <v>2483</v>
      </c>
      <c r="AQ7" s="8" t="s">
        <v>4116</v>
      </c>
      <c r="AR7" s="8" t="s">
        <v>2472</v>
      </c>
      <c r="AS7" s="8" t="s">
        <v>4090</v>
      </c>
      <c r="AT7" s="8" t="s">
        <v>2568</v>
      </c>
      <c r="AU7" s="8" t="s">
        <v>3144</v>
      </c>
      <c r="AV7" s="8" t="s">
        <v>3233</v>
      </c>
      <c r="AW7" s="8"/>
      <c r="AX7" s="13" t="s">
        <v>4098</v>
      </c>
      <c r="AY7" s="13" t="s">
        <v>4117</v>
      </c>
      <c r="AZ7" s="13" t="s">
        <v>4118</v>
      </c>
      <c r="BA7" s="10" t="s">
        <v>957</v>
      </c>
      <c r="BB7" s="10" t="s">
        <v>957</v>
      </c>
      <c r="BC7" s="3" t="s">
        <v>32</v>
      </c>
      <c r="BD7" s="3" t="s">
        <v>32</v>
      </c>
      <c r="BE7" s="13" t="s">
        <v>4092</v>
      </c>
      <c r="BF7" s="10" t="s">
        <v>3290</v>
      </c>
      <c r="BG7" s="3" t="s">
        <v>32</v>
      </c>
      <c r="BH7" s="3" t="s">
        <v>21</v>
      </c>
      <c r="BI7" s="3"/>
      <c r="BJ7" s="3"/>
      <c r="BK7" s="3" t="s">
        <v>21</v>
      </c>
      <c r="BL7" s="3"/>
      <c r="BM7" s="3"/>
      <c r="BN7" s="3" t="s">
        <v>21</v>
      </c>
      <c r="BO7" s="3"/>
      <c r="BP7" s="3"/>
      <c r="BQ7" s="26" t="s">
        <v>5628</v>
      </c>
      <c r="BR7" s="131" t="s">
        <v>3233</v>
      </c>
    </row>
    <row r="8" spans="1:70" ht="40.15" customHeight="1" x14ac:dyDescent="0.25">
      <c r="A8" s="13" t="s">
        <v>5171</v>
      </c>
      <c r="B8" s="2" t="s">
        <v>69</v>
      </c>
      <c r="C8" s="10" t="s">
        <v>938</v>
      </c>
      <c r="D8" s="10"/>
      <c r="E8" s="10" t="s">
        <v>938</v>
      </c>
      <c r="F8" s="3" t="s">
        <v>52</v>
      </c>
      <c r="G8" s="3" t="s">
        <v>1022</v>
      </c>
      <c r="H8" s="3" t="s">
        <v>70</v>
      </c>
      <c r="I8" s="3" t="s">
        <v>2604</v>
      </c>
      <c r="J8" s="3" t="s">
        <v>2604</v>
      </c>
      <c r="K8" s="4" t="s">
        <v>2238</v>
      </c>
      <c r="L8" s="5" t="s">
        <v>2239</v>
      </c>
      <c r="M8" s="4" t="s">
        <v>1130</v>
      </c>
      <c r="N8" s="4" t="s">
        <v>2652</v>
      </c>
      <c r="O8" s="10" t="s">
        <v>2505</v>
      </c>
      <c r="P8" s="10" t="s">
        <v>2759</v>
      </c>
      <c r="Q8" s="4" t="s">
        <v>2240</v>
      </c>
      <c r="R8" s="6"/>
      <c r="S8" s="4" t="s">
        <v>2241</v>
      </c>
      <c r="T8" s="4" t="s">
        <v>2242</v>
      </c>
      <c r="U8" s="10" t="s">
        <v>3067</v>
      </c>
      <c r="V8" s="6"/>
      <c r="W8" s="7" t="s">
        <v>71</v>
      </c>
      <c r="X8" s="3" t="s">
        <v>33</v>
      </c>
      <c r="Y8" s="7" t="s">
        <v>71</v>
      </c>
      <c r="Z8" s="3" t="s">
        <v>24</v>
      </c>
      <c r="AA8" s="7" t="s">
        <v>71</v>
      </c>
      <c r="AB8" s="3" t="s">
        <v>4690</v>
      </c>
      <c r="AC8" s="3" t="s">
        <v>5552</v>
      </c>
      <c r="AD8" s="7"/>
      <c r="AE8" s="6"/>
      <c r="AF8" s="3" t="s">
        <v>21</v>
      </c>
      <c r="AG8" s="3"/>
      <c r="AH8" s="3" t="s">
        <v>27</v>
      </c>
      <c r="AI8" s="3" t="s">
        <v>28</v>
      </c>
      <c r="AJ8" s="3" t="s">
        <v>3130</v>
      </c>
      <c r="AK8" s="8" t="s">
        <v>3258</v>
      </c>
      <c r="AL8" s="8" t="s">
        <v>4141</v>
      </c>
      <c r="AM8" s="8" t="s">
        <v>4142</v>
      </c>
      <c r="AN8" s="13" t="s">
        <v>4143</v>
      </c>
      <c r="AO8" s="13" t="s">
        <v>4144</v>
      </c>
      <c r="AP8" s="8" t="s">
        <v>3711</v>
      </c>
      <c r="AQ8" s="8" t="s">
        <v>4145</v>
      </c>
      <c r="AR8" s="8" t="s">
        <v>4146</v>
      </c>
      <c r="AS8" s="8" t="s">
        <v>4090</v>
      </c>
      <c r="AT8" s="8" t="s">
        <v>2568</v>
      </c>
      <c r="AU8" s="8" t="s">
        <v>3144</v>
      </c>
      <c r="AV8" s="8" t="s">
        <v>3233</v>
      </c>
      <c r="AW8" s="8"/>
      <c r="AX8" s="10" t="s">
        <v>1080</v>
      </c>
      <c r="AY8" s="13" t="s">
        <v>4147</v>
      </c>
      <c r="AZ8" s="13" t="s">
        <v>3356</v>
      </c>
      <c r="BA8" s="10" t="s">
        <v>1080</v>
      </c>
      <c r="BB8" s="10"/>
      <c r="BC8" s="8" t="s">
        <v>5644</v>
      </c>
      <c r="BD8" s="3" t="s">
        <v>48</v>
      </c>
      <c r="BE8" s="13" t="s">
        <v>5645</v>
      </c>
      <c r="BF8" s="13" t="s">
        <v>5646</v>
      </c>
      <c r="BG8" s="10" t="s">
        <v>48</v>
      </c>
      <c r="BH8" s="135" t="s">
        <v>45</v>
      </c>
      <c r="BI8" s="3"/>
      <c r="BJ8" s="3"/>
      <c r="BK8" s="3" t="s">
        <v>21</v>
      </c>
      <c r="BL8" s="3"/>
      <c r="BM8" s="3"/>
      <c r="BN8" s="3" t="s">
        <v>4148</v>
      </c>
      <c r="BO8" s="8" t="s">
        <v>4149</v>
      </c>
      <c r="BP8" s="3" t="s">
        <v>4150</v>
      </c>
      <c r="BQ8" s="26" t="s">
        <v>4151</v>
      </c>
      <c r="BR8" s="131" t="s">
        <v>3233</v>
      </c>
    </row>
    <row r="9" spans="1:70" ht="40.15" customHeight="1" x14ac:dyDescent="0.25">
      <c r="A9" s="13" t="s">
        <v>5172</v>
      </c>
      <c r="B9" s="2" t="s">
        <v>337</v>
      </c>
      <c r="C9" s="10" t="s">
        <v>938</v>
      </c>
      <c r="D9" s="10"/>
      <c r="E9" s="10" t="s">
        <v>938</v>
      </c>
      <c r="F9" s="3" t="s">
        <v>52</v>
      </c>
      <c r="G9" s="3" t="s">
        <v>1046</v>
      </c>
      <c r="H9" s="3" t="s">
        <v>338</v>
      </c>
      <c r="I9" s="3" t="s">
        <v>2604</v>
      </c>
      <c r="J9" s="3" t="s">
        <v>2604</v>
      </c>
      <c r="K9" s="4" t="s">
        <v>2009</v>
      </c>
      <c r="L9" s="5" t="s">
        <v>2010</v>
      </c>
      <c r="M9" s="4" t="s">
        <v>2011</v>
      </c>
      <c r="N9" s="4" t="s">
        <v>2652</v>
      </c>
      <c r="O9" s="10" t="s">
        <v>2655</v>
      </c>
      <c r="P9" s="10" t="s">
        <v>2815</v>
      </c>
      <c r="Q9" s="4" t="s">
        <v>2012</v>
      </c>
      <c r="R9" s="6"/>
      <c r="S9" s="9" t="s">
        <v>2013</v>
      </c>
      <c r="T9" s="4" t="s">
        <v>21</v>
      </c>
      <c r="U9" s="10" t="s">
        <v>3069</v>
      </c>
      <c r="V9" s="6"/>
      <c r="W9" s="7" t="s">
        <v>339</v>
      </c>
      <c r="X9" s="10" t="s">
        <v>33</v>
      </c>
      <c r="Y9" s="7" t="s">
        <v>340</v>
      </c>
      <c r="Z9" s="3" t="s">
        <v>24</v>
      </c>
      <c r="AA9" s="7" t="s">
        <v>339</v>
      </c>
      <c r="AB9" s="3" t="s">
        <v>4690</v>
      </c>
      <c r="AC9" s="3" t="s">
        <v>2609</v>
      </c>
      <c r="AD9" s="3" t="s">
        <v>21</v>
      </c>
      <c r="AE9" s="6"/>
      <c r="AF9" s="3" t="s">
        <v>21</v>
      </c>
      <c r="AG9" s="3"/>
      <c r="AH9" s="3" t="s">
        <v>27</v>
      </c>
      <c r="AI9" s="3" t="s">
        <v>28</v>
      </c>
      <c r="AJ9" s="3" t="s">
        <v>3151</v>
      </c>
      <c r="AK9" s="8" t="s">
        <v>3139</v>
      </c>
      <c r="AL9" s="8" t="s">
        <v>3240</v>
      </c>
      <c r="AM9" s="8" t="s">
        <v>2472</v>
      </c>
      <c r="AN9" s="13" t="s">
        <v>4095</v>
      </c>
      <c r="AO9" s="10" t="s">
        <v>3233</v>
      </c>
      <c r="AP9" s="8" t="s">
        <v>4096</v>
      </c>
      <c r="AQ9" s="8" t="s">
        <v>4097</v>
      </c>
      <c r="AR9" s="8" t="s">
        <v>4089</v>
      </c>
      <c r="AS9" s="8" t="s">
        <v>4090</v>
      </c>
      <c r="AT9" s="8" t="s">
        <v>2568</v>
      </c>
      <c r="AU9" s="8" t="s">
        <v>3144</v>
      </c>
      <c r="AV9" s="8" t="s">
        <v>3233</v>
      </c>
      <c r="AW9" s="8"/>
      <c r="AX9" s="13" t="s">
        <v>4098</v>
      </c>
      <c r="AY9" s="13" t="s">
        <v>4099</v>
      </c>
      <c r="AZ9" s="13" t="s">
        <v>4100</v>
      </c>
      <c r="BA9" s="10" t="s">
        <v>957</v>
      </c>
      <c r="BB9" s="10" t="s">
        <v>957</v>
      </c>
      <c r="BC9" s="3" t="s">
        <v>963</v>
      </c>
      <c r="BD9" s="3" t="s">
        <v>937</v>
      </c>
      <c r="BE9" s="13" t="s">
        <v>4101</v>
      </c>
      <c r="BF9" s="10" t="s">
        <v>33</v>
      </c>
      <c r="BG9" s="3" t="s">
        <v>963</v>
      </c>
      <c r="BH9" s="3" t="s">
        <v>21</v>
      </c>
      <c r="BI9" s="3"/>
      <c r="BJ9" s="3"/>
      <c r="BK9" s="3" t="s">
        <v>21</v>
      </c>
      <c r="BL9" s="3"/>
      <c r="BM9" s="3"/>
      <c r="BN9" s="3" t="s">
        <v>21</v>
      </c>
      <c r="BO9" s="3"/>
      <c r="BP9" s="3"/>
      <c r="BQ9" s="26" t="s">
        <v>4102</v>
      </c>
      <c r="BR9" s="131" t="s">
        <v>3233</v>
      </c>
    </row>
    <row r="10" spans="1:70" ht="40.15" customHeight="1" x14ac:dyDescent="0.25">
      <c r="A10" s="13" t="s">
        <v>5173</v>
      </c>
      <c r="B10" s="2" t="s">
        <v>661</v>
      </c>
      <c r="C10" s="10" t="s">
        <v>938</v>
      </c>
      <c r="D10" s="10"/>
      <c r="E10" s="10" t="s">
        <v>938</v>
      </c>
      <c r="F10" s="3" t="s">
        <v>52</v>
      </c>
      <c r="G10" s="3" t="s">
        <v>1002</v>
      </c>
      <c r="H10" s="3" t="s">
        <v>662</v>
      </c>
      <c r="I10" s="3" t="s">
        <v>2604</v>
      </c>
      <c r="J10" s="3" t="s">
        <v>2604</v>
      </c>
      <c r="K10" s="4" t="s">
        <v>1139</v>
      </c>
      <c r="L10" s="5" t="s">
        <v>1140</v>
      </c>
      <c r="M10" s="4" t="s">
        <v>1116</v>
      </c>
      <c r="N10" s="4" t="s">
        <v>2652</v>
      </c>
      <c r="O10" s="10" t="s">
        <v>2505</v>
      </c>
      <c r="P10" s="10" t="s">
        <v>2816</v>
      </c>
      <c r="Q10" s="4" t="s">
        <v>1141</v>
      </c>
      <c r="R10" s="6"/>
      <c r="S10" s="4" t="s">
        <v>1142</v>
      </c>
      <c r="T10" s="4" t="s">
        <v>1143</v>
      </c>
      <c r="U10" s="10" t="s">
        <v>3070</v>
      </c>
      <c r="V10" s="6"/>
      <c r="W10" s="7" t="s">
        <v>514</v>
      </c>
      <c r="X10" s="3" t="s">
        <v>33</v>
      </c>
      <c r="Y10" s="7" t="s">
        <v>514</v>
      </c>
      <c r="Z10" s="3" t="s">
        <v>86</v>
      </c>
      <c r="AA10" s="7" t="s">
        <v>514</v>
      </c>
      <c r="AB10" s="3" t="s">
        <v>2475</v>
      </c>
      <c r="AC10" s="3" t="s">
        <v>3148</v>
      </c>
      <c r="AD10" s="3" t="s">
        <v>21</v>
      </c>
      <c r="AE10" s="6"/>
      <c r="AF10" s="3" t="s">
        <v>21</v>
      </c>
      <c r="AG10" s="3"/>
      <c r="AH10" s="3" t="s">
        <v>27</v>
      </c>
      <c r="AI10" s="3" t="s">
        <v>28</v>
      </c>
      <c r="AJ10" s="3" t="s">
        <v>4700</v>
      </c>
      <c r="AK10" s="3" t="s">
        <v>68</v>
      </c>
      <c r="AL10" s="3" t="s">
        <v>663</v>
      </c>
      <c r="AM10" s="3" t="s">
        <v>2472</v>
      </c>
      <c r="AN10" s="13" t="s">
        <v>3577</v>
      </c>
      <c r="AO10" s="10" t="s">
        <v>3233</v>
      </c>
      <c r="AP10" s="8" t="s">
        <v>4124</v>
      </c>
      <c r="AQ10" s="8" t="s">
        <v>4125</v>
      </c>
      <c r="AR10" s="8" t="s">
        <v>4126</v>
      </c>
      <c r="AS10" s="8" t="s">
        <v>4090</v>
      </c>
      <c r="AT10" s="8" t="s">
        <v>2568</v>
      </c>
      <c r="AU10" s="8" t="s">
        <v>3144</v>
      </c>
      <c r="AV10" s="8" t="s">
        <v>3233</v>
      </c>
      <c r="AW10" s="8"/>
      <c r="AX10" s="3" t="s">
        <v>957</v>
      </c>
      <c r="AY10" s="13" t="s">
        <v>4127</v>
      </c>
      <c r="AZ10" s="13" t="s">
        <v>4128</v>
      </c>
      <c r="BA10" s="3" t="s">
        <v>957</v>
      </c>
      <c r="BB10" s="3" t="s">
        <v>957</v>
      </c>
      <c r="BC10" s="3" t="s">
        <v>963</v>
      </c>
      <c r="BD10" s="3" t="s">
        <v>937</v>
      </c>
      <c r="BE10" s="13" t="s">
        <v>4129</v>
      </c>
      <c r="BF10" s="10" t="s">
        <v>3144</v>
      </c>
      <c r="BG10" s="3" t="s">
        <v>963</v>
      </c>
      <c r="BH10" s="3" t="s">
        <v>97</v>
      </c>
      <c r="BI10" s="8" t="s">
        <v>3829</v>
      </c>
      <c r="BJ10" s="3" t="s">
        <v>3494</v>
      </c>
      <c r="BK10" s="3" t="s">
        <v>21</v>
      </c>
      <c r="BL10" s="3"/>
      <c r="BM10" s="3"/>
      <c r="BN10" s="3" t="s">
        <v>21</v>
      </c>
      <c r="BO10" s="3"/>
      <c r="BP10" s="3"/>
      <c r="BQ10" s="26"/>
      <c r="BR10" s="131" t="s">
        <v>3233</v>
      </c>
    </row>
    <row r="11" spans="1:70" ht="40.15" customHeight="1" x14ac:dyDescent="0.25">
      <c r="A11" s="13" t="s">
        <v>5174</v>
      </c>
      <c r="B11" s="2" t="s">
        <v>666</v>
      </c>
      <c r="C11" s="10" t="s">
        <v>938</v>
      </c>
      <c r="D11" s="10"/>
      <c r="E11" s="10" t="s">
        <v>938</v>
      </c>
      <c r="F11" s="3" t="s">
        <v>52</v>
      </c>
      <c r="G11" s="3" t="s">
        <v>995</v>
      </c>
      <c r="H11" s="3" t="s">
        <v>667</v>
      </c>
      <c r="I11" s="3" t="s">
        <v>2604</v>
      </c>
      <c r="J11" s="3" t="s">
        <v>2604</v>
      </c>
      <c r="K11" s="4" t="s">
        <v>1156</v>
      </c>
      <c r="L11" s="5" t="s">
        <v>1157</v>
      </c>
      <c r="M11" s="4" t="s">
        <v>1116</v>
      </c>
      <c r="N11" s="4" t="s">
        <v>2652</v>
      </c>
      <c r="O11" s="10" t="s">
        <v>2505</v>
      </c>
      <c r="P11" s="10" t="s">
        <v>2817</v>
      </c>
      <c r="Q11" s="4" t="s">
        <v>1158</v>
      </c>
      <c r="R11" s="6"/>
      <c r="S11" s="4" t="s">
        <v>1159</v>
      </c>
      <c r="T11" s="4" t="s">
        <v>21</v>
      </c>
      <c r="U11" s="10" t="s">
        <v>3071</v>
      </c>
      <c r="V11" s="6"/>
      <c r="W11" s="7" t="s">
        <v>198</v>
      </c>
      <c r="X11" s="3" t="s">
        <v>33</v>
      </c>
      <c r="Y11" s="7" t="s">
        <v>198</v>
      </c>
      <c r="Z11" s="3" t="s">
        <v>86</v>
      </c>
      <c r="AA11" s="7" t="s">
        <v>198</v>
      </c>
      <c r="AB11" s="3" t="s">
        <v>2475</v>
      </c>
      <c r="AC11" s="3" t="s">
        <v>3148</v>
      </c>
      <c r="AD11" s="3" t="s">
        <v>21</v>
      </c>
      <c r="AE11" s="6"/>
      <c r="AF11" s="3" t="s">
        <v>21</v>
      </c>
      <c r="AG11" s="3"/>
      <c r="AH11" s="3" t="s">
        <v>27</v>
      </c>
      <c r="AI11" s="3" t="s">
        <v>28</v>
      </c>
      <c r="AJ11" s="3" t="s">
        <v>4700</v>
      </c>
      <c r="AK11" s="3" t="s">
        <v>68</v>
      </c>
      <c r="AL11" s="3" t="s">
        <v>668</v>
      </c>
      <c r="AM11" s="3" t="s">
        <v>2472</v>
      </c>
      <c r="AN11" s="13" t="s">
        <v>4136</v>
      </c>
      <c r="AO11" s="10" t="s">
        <v>3233</v>
      </c>
      <c r="AP11" s="8" t="s">
        <v>2483</v>
      </c>
      <c r="AQ11" s="8" t="s">
        <v>4136</v>
      </c>
      <c r="AR11" s="8" t="s">
        <v>2472</v>
      </c>
      <c r="AS11" s="8" t="s">
        <v>4090</v>
      </c>
      <c r="AT11" s="8" t="s">
        <v>2568</v>
      </c>
      <c r="AU11" s="8" t="s">
        <v>3144</v>
      </c>
      <c r="AV11" s="8" t="s">
        <v>3233</v>
      </c>
      <c r="AW11" s="8"/>
      <c r="AX11" s="8" t="s">
        <v>4098</v>
      </c>
      <c r="AY11" s="13" t="s">
        <v>4137</v>
      </c>
      <c r="AZ11" s="13" t="s">
        <v>4138</v>
      </c>
      <c r="BA11" s="3" t="s">
        <v>957</v>
      </c>
      <c r="BB11" s="3" t="s">
        <v>957</v>
      </c>
      <c r="BC11" s="3" t="s">
        <v>963</v>
      </c>
      <c r="BD11" s="3" t="s">
        <v>963</v>
      </c>
      <c r="BE11" s="13" t="s">
        <v>4139</v>
      </c>
      <c r="BF11" s="10" t="s">
        <v>3353</v>
      </c>
      <c r="BG11" s="3" t="s">
        <v>963</v>
      </c>
      <c r="BH11" s="3" t="s">
        <v>97</v>
      </c>
      <c r="BI11" s="8" t="s">
        <v>3829</v>
      </c>
      <c r="BJ11" s="3" t="s">
        <v>3494</v>
      </c>
      <c r="BK11" s="3" t="s">
        <v>21</v>
      </c>
      <c r="BL11" s="3"/>
      <c r="BM11" s="3"/>
      <c r="BN11" s="3" t="s">
        <v>21</v>
      </c>
      <c r="BO11" s="3"/>
      <c r="BP11" s="3"/>
      <c r="BQ11" s="26" t="s">
        <v>4140</v>
      </c>
      <c r="BR11" s="131" t="s">
        <v>3233</v>
      </c>
    </row>
    <row r="12" spans="1:70" ht="40.15" customHeight="1" x14ac:dyDescent="0.25">
      <c r="A12" s="13" t="s">
        <v>5175</v>
      </c>
      <c r="B12" s="2" t="s">
        <v>517</v>
      </c>
      <c r="C12" s="10" t="s">
        <v>938</v>
      </c>
      <c r="D12" s="10"/>
      <c r="E12" s="10" t="s">
        <v>938</v>
      </c>
      <c r="F12" s="3" t="s">
        <v>52</v>
      </c>
      <c r="G12" s="3" t="s">
        <v>992</v>
      </c>
      <c r="H12" s="3" t="s">
        <v>518</v>
      </c>
      <c r="I12" s="3" t="s">
        <v>2604</v>
      </c>
      <c r="J12" s="3" t="s">
        <v>2604</v>
      </c>
      <c r="K12" s="4" t="s">
        <v>1383</v>
      </c>
      <c r="L12" s="5" t="s">
        <v>1384</v>
      </c>
      <c r="M12" s="4" t="s">
        <v>1385</v>
      </c>
      <c r="N12" s="4" t="s">
        <v>2652</v>
      </c>
      <c r="O12" s="10" t="s">
        <v>2505</v>
      </c>
      <c r="P12" s="10" t="s">
        <v>2812</v>
      </c>
      <c r="Q12" s="4" t="s">
        <v>1386</v>
      </c>
      <c r="R12" s="6"/>
      <c r="S12" s="4" t="s">
        <v>1387</v>
      </c>
      <c r="T12" s="4" t="s">
        <v>21</v>
      </c>
      <c r="U12" s="10" t="e">
        <v>#N/A</v>
      </c>
      <c r="V12" s="6"/>
      <c r="W12" s="7" t="s">
        <v>124</v>
      </c>
      <c r="X12" s="3" t="s">
        <v>33</v>
      </c>
      <c r="Y12" s="7" t="s">
        <v>121</v>
      </c>
      <c r="Z12" s="3" t="s">
        <v>86</v>
      </c>
      <c r="AA12" s="7" t="s">
        <v>519</v>
      </c>
      <c r="AB12" s="3" t="s">
        <v>2475</v>
      </c>
      <c r="AC12" s="3" t="s">
        <v>3148</v>
      </c>
      <c r="AD12" s="3" t="s">
        <v>21</v>
      </c>
      <c r="AE12" s="6"/>
      <c r="AF12" s="3" t="s">
        <v>21</v>
      </c>
      <c r="AG12" s="3"/>
      <c r="AH12" s="3" t="s">
        <v>27</v>
      </c>
      <c r="AI12" s="3" t="s">
        <v>28</v>
      </c>
      <c r="AJ12" s="3" t="s">
        <v>3151</v>
      </c>
      <c r="AK12" s="8" t="s">
        <v>3139</v>
      </c>
      <c r="AL12" s="8" t="s">
        <v>4086</v>
      </c>
      <c r="AM12" s="8" t="s">
        <v>3285</v>
      </c>
      <c r="AN12" s="13" t="s">
        <v>4130</v>
      </c>
      <c r="AO12" s="13" t="s">
        <v>3233</v>
      </c>
      <c r="AP12" s="8" t="s">
        <v>2483</v>
      </c>
      <c r="AQ12" s="8" t="s">
        <v>3310</v>
      </c>
      <c r="AR12" s="8" t="s">
        <v>2472</v>
      </c>
      <c r="AS12" s="8" t="s">
        <v>4090</v>
      </c>
      <c r="AT12" s="8" t="s">
        <v>2568</v>
      </c>
      <c r="AU12" s="8" t="s">
        <v>3144</v>
      </c>
      <c r="AV12" s="8" t="s">
        <v>3233</v>
      </c>
      <c r="AW12" s="8"/>
      <c r="AX12" s="8" t="s">
        <v>4098</v>
      </c>
      <c r="AY12" s="13" t="s">
        <v>4131</v>
      </c>
      <c r="AZ12" s="13" t="s">
        <v>4132</v>
      </c>
      <c r="BA12" s="3" t="s">
        <v>957</v>
      </c>
      <c r="BB12" s="3" t="s">
        <v>957</v>
      </c>
      <c r="BC12" s="8" t="s">
        <v>3372</v>
      </c>
      <c r="BD12" s="3" t="s">
        <v>32</v>
      </c>
      <c r="BE12" s="13" t="s">
        <v>4133</v>
      </c>
      <c r="BF12" s="13" t="s">
        <v>4134</v>
      </c>
      <c r="BG12" s="3" t="s">
        <v>32</v>
      </c>
      <c r="BH12" s="3" t="s">
        <v>21</v>
      </c>
      <c r="BI12" s="3"/>
      <c r="BJ12" s="3"/>
      <c r="BK12" s="3" t="s">
        <v>21</v>
      </c>
      <c r="BL12" s="3"/>
      <c r="BM12" s="3"/>
      <c r="BN12" s="3" t="s">
        <v>21</v>
      </c>
      <c r="BO12" s="3"/>
      <c r="BP12" s="3"/>
      <c r="BQ12" s="26" t="s">
        <v>4135</v>
      </c>
      <c r="BR12" s="131" t="s">
        <v>3233</v>
      </c>
    </row>
    <row r="13" spans="1:70" ht="40.15" customHeight="1" x14ac:dyDescent="0.25">
      <c r="A13" s="13" t="s">
        <v>5176</v>
      </c>
      <c r="B13" s="2" t="s">
        <v>520</v>
      </c>
      <c r="C13" s="10" t="s">
        <v>938</v>
      </c>
      <c r="D13" s="10"/>
      <c r="E13" s="10" t="s">
        <v>938</v>
      </c>
      <c r="F13" s="3" t="s">
        <v>52</v>
      </c>
      <c r="G13" s="3" t="s">
        <v>979</v>
      </c>
      <c r="H13" s="3" t="s">
        <v>521</v>
      </c>
      <c r="I13" s="3" t="s">
        <v>2604</v>
      </c>
      <c r="J13" s="3" t="s">
        <v>2604</v>
      </c>
      <c r="K13" s="4" t="s">
        <v>1551</v>
      </c>
      <c r="L13" s="5" t="s">
        <v>1552</v>
      </c>
      <c r="M13" s="4" t="s">
        <v>1115</v>
      </c>
      <c r="N13" s="4" t="s">
        <v>2652</v>
      </c>
      <c r="O13" s="10" t="s">
        <v>2505</v>
      </c>
      <c r="P13" s="10" t="s">
        <v>2818</v>
      </c>
      <c r="Q13" s="4" t="s">
        <v>1553</v>
      </c>
      <c r="R13" s="6"/>
      <c r="S13" s="4" t="s">
        <v>1554</v>
      </c>
      <c r="T13" s="4" t="s">
        <v>1555</v>
      </c>
      <c r="U13" s="10" t="s">
        <v>3072</v>
      </c>
      <c r="V13" s="6"/>
      <c r="W13" s="7" t="s">
        <v>124</v>
      </c>
      <c r="X13" s="3" t="s">
        <v>33</v>
      </c>
      <c r="Y13" s="7" t="s">
        <v>124</v>
      </c>
      <c r="Z13" s="3" t="s">
        <v>86</v>
      </c>
      <c r="AA13" s="7" t="s">
        <v>124</v>
      </c>
      <c r="AB13" s="3" t="s">
        <v>2475</v>
      </c>
      <c r="AC13" s="3" t="s">
        <v>3148</v>
      </c>
      <c r="AD13" s="3" t="s">
        <v>21</v>
      </c>
      <c r="AE13" s="6"/>
      <c r="AF13" s="3" t="s">
        <v>21</v>
      </c>
      <c r="AG13" s="3"/>
      <c r="AH13" s="3" t="s">
        <v>27</v>
      </c>
      <c r="AI13" s="3" t="s">
        <v>28</v>
      </c>
      <c r="AJ13" s="3" t="s">
        <v>3151</v>
      </c>
      <c r="AK13" s="8" t="s">
        <v>3139</v>
      </c>
      <c r="AL13" s="8" t="s">
        <v>4086</v>
      </c>
      <c r="AM13" s="8" t="s">
        <v>3285</v>
      </c>
      <c r="AN13" s="13" t="s">
        <v>4087</v>
      </c>
      <c r="AO13" s="10" t="s">
        <v>3233</v>
      </c>
      <c r="AP13" s="8" t="s">
        <v>3114</v>
      </c>
      <c r="AQ13" s="8" t="s">
        <v>4088</v>
      </c>
      <c r="AR13" s="8" t="s">
        <v>4089</v>
      </c>
      <c r="AS13" s="8" t="s">
        <v>4090</v>
      </c>
      <c r="AT13" s="8" t="s">
        <v>2568</v>
      </c>
      <c r="AU13" s="8" t="s">
        <v>3144</v>
      </c>
      <c r="AV13" s="8" t="s">
        <v>3233</v>
      </c>
      <c r="AW13" s="8"/>
      <c r="AX13" s="8" t="s">
        <v>3989</v>
      </c>
      <c r="AY13" s="13" t="s">
        <v>4091</v>
      </c>
      <c r="AZ13" s="13" t="s">
        <v>4082</v>
      </c>
      <c r="BA13" s="3" t="s">
        <v>957</v>
      </c>
      <c r="BB13" s="3" t="s">
        <v>957</v>
      </c>
      <c r="BC13" s="8" t="s">
        <v>3372</v>
      </c>
      <c r="BD13" s="3" t="s">
        <v>32</v>
      </c>
      <c r="BE13" s="13" t="s">
        <v>4093</v>
      </c>
      <c r="BF13" s="13" t="s">
        <v>4094</v>
      </c>
      <c r="BG13" s="3" t="s">
        <v>32</v>
      </c>
      <c r="BH13" s="3" t="s">
        <v>97</v>
      </c>
      <c r="BI13" s="8" t="s">
        <v>4994</v>
      </c>
      <c r="BJ13" s="3" t="s">
        <v>3494</v>
      </c>
      <c r="BK13" s="3" t="s">
        <v>21</v>
      </c>
      <c r="BL13" s="3"/>
      <c r="BM13" s="3"/>
      <c r="BN13" s="3" t="s">
        <v>3880</v>
      </c>
      <c r="BO13" s="8" t="s">
        <v>3770</v>
      </c>
      <c r="BP13" s="3" t="s">
        <v>3358</v>
      </c>
      <c r="BQ13" s="26" t="s">
        <v>3309</v>
      </c>
      <c r="BR13" s="131" t="s">
        <v>3233</v>
      </c>
    </row>
    <row r="14" spans="1:70" ht="40.15" customHeight="1" x14ac:dyDescent="0.25">
      <c r="A14" s="13" t="s">
        <v>5177</v>
      </c>
      <c r="B14" s="2" t="s">
        <v>664</v>
      </c>
      <c r="C14" s="10" t="s">
        <v>938</v>
      </c>
      <c r="D14" s="10"/>
      <c r="E14" s="10" t="s">
        <v>938</v>
      </c>
      <c r="F14" s="3" t="s">
        <v>52</v>
      </c>
      <c r="G14" s="3" t="s">
        <v>996</v>
      </c>
      <c r="H14" s="3" t="s">
        <v>665</v>
      </c>
      <c r="I14" s="3" t="s">
        <v>2604</v>
      </c>
      <c r="J14" s="3" t="s">
        <v>2604</v>
      </c>
      <c r="K14" s="4" t="s">
        <v>1740</v>
      </c>
      <c r="L14" s="5" t="s">
        <v>1741</v>
      </c>
      <c r="M14" s="4" t="s">
        <v>1115</v>
      </c>
      <c r="N14" s="4" t="s">
        <v>2652</v>
      </c>
      <c r="O14" s="10" t="s">
        <v>2655</v>
      </c>
      <c r="P14" s="10" t="s">
        <v>2819</v>
      </c>
      <c r="Q14" s="4" t="s">
        <v>1742</v>
      </c>
      <c r="R14" s="6"/>
      <c r="S14" s="4" t="s">
        <v>1743</v>
      </c>
      <c r="T14" s="4" t="s">
        <v>1744</v>
      </c>
      <c r="U14" s="10" t="s">
        <v>3073</v>
      </c>
      <c r="V14" s="6"/>
      <c r="W14" s="7" t="s">
        <v>292</v>
      </c>
      <c r="X14" s="3" t="s">
        <v>33</v>
      </c>
      <c r="Y14" s="7" t="s">
        <v>292</v>
      </c>
      <c r="Z14" s="3" t="s">
        <v>86</v>
      </c>
      <c r="AA14" s="7" t="s">
        <v>292</v>
      </c>
      <c r="AB14" s="3" t="s">
        <v>2475</v>
      </c>
      <c r="AC14" s="3" t="s">
        <v>3148</v>
      </c>
      <c r="AD14" s="3" t="s">
        <v>21</v>
      </c>
      <c r="AE14" s="6"/>
      <c r="AF14" s="3" t="s">
        <v>21</v>
      </c>
      <c r="AG14" s="3"/>
      <c r="AH14" s="3" t="s">
        <v>27</v>
      </c>
      <c r="AI14" s="3" t="s">
        <v>28</v>
      </c>
      <c r="AJ14" s="3" t="s">
        <v>4700</v>
      </c>
      <c r="AK14" s="3" t="s">
        <v>68</v>
      </c>
      <c r="AL14" s="3" t="s">
        <v>443</v>
      </c>
      <c r="AM14" s="3" t="s">
        <v>2472</v>
      </c>
      <c r="AN14" s="13" t="s">
        <v>4103</v>
      </c>
      <c r="AO14" s="10" t="s">
        <v>3233</v>
      </c>
      <c r="AP14" s="8" t="s">
        <v>2488</v>
      </c>
      <c r="AQ14" s="8" t="s">
        <v>1728</v>
      </c>
      <c r="AR14" s="3" t="s">
        <v>2472</v>
      </c>
      <c r="AS14" s="3"/>
      <c r="AT14" s="3"/>
      <c r="AU14" s="3"/>
      <c r="AV14" s="3"/>
      <c r="AW14" s="3"/>
      <c r="AX14" s="8" t="s">
        <v>957</v>
      </c>
      <c r="AY14" s="13" t="s">
        <v>4104</v>
      </c>
      <c r="AZ14" s="13" t="s">
        <v>4072</v>
      </c>
      <c r="BA14" s="3" t="s">
        <v>957</v>
      </c>
      <c r="BB14" s="3" t="s">
        <v>957</v>
      </c>
      <c r="BC14" s="3" t="s">
        <v>963</v>
      </c>
      <c r="BD14" s="3" t="s">
        <v>937</v>
      </c>
      <c r="BE14" s="13" t="s">
        <v>4105</v>
      </c>
      <c r="BF14" s="10" t="s">
        <v>4106</v>
      </c>
      <c r="BG14" s="3" t="s">
        <v>963</v>
      </c>
      <c r="BH14" s="3" t="s">
        <v>97</v>
      </c>
      <c r="BI14" s="8" t="s">
        <v>3436</v>
      </c>
      <c r="BJ14" s="3" t="s">
        <v>3494</v>
      </c>
      <c r="BK14" s="3" t="s">
        <v>21</v>
      </c>
      <c r="BL14" s="3"/>
      <c r="BM14" s="3"/>
      <c r="BN14" s="3" t="s">
        <v>21</v>
      </c>
      <c r="BO14" s="3"/>
      <c r="BP14" s="3"/>
      <c r="BQ14" s="26" t="s">
        <v>3309</v>
      </c>
      <c r="BR14" s="131" t="s">
        <v>3233</v>
      </c>
    </row>
    <row r="15" spans="1:70" ht="40.15" customHeight="1" x14ac:dyDescent="0.25">
      <c r="A15" s="13" t="s">
        <v>5178</v>
      </c>
      <c r="B15" s="14" t="s">
        <v>960</v>
      </c>
      <c r="C15" s="10" t="s">
        <v>938</v>
      </c>
      <c r="D15" s="10"/>
      <c r="E15" s="10" t="s">
        <v>938</v>
      </c>
      <c r="F15" s="10" t="s">
        <v>52</v>
      </c>
      <c r="G15" s="10" t="s">
        <v>2820</v>
      </c>
      <c r="H15" s="13" t="s">
        <v>961</v>
      </c>
      <c r="I15" s="3" t="s">
        <v>2604</v>
      </c>
      <c r="J15" s="3" t="s">
        <v>2604</v>
      </c>
      <c r="K15" s="18">
        <v>381574642</v>
      </c>
      <c r="L15" s="17" t="s">
        <v>2109</v>
      </c>
      <c r="M15" s="18" t="s">
        <v>1405</v>
      </c>
      <c r="N15" s="18" t="s">
        <v>2652</v>
      </c>
      <c r="O15" s="10" t="s">
        <v>2505</v>
      </c>
      <c r="P15" s="10" t="s">
        <v>2820</v>
      </c>
      <c r="Q15" s="18" t="s">
        <v>2110</v>
      </c>
      <c r="R15" s="6"/>
      <c r="S15" s="17" t="s">
        <v>2111</v>
      </c>
      <c r="T15" s="18"/>
      <c r="U15" s="10" t="e">
        <v>#N/A</v>
      </c>
      <c r="V15" s="6"/>
      <c r="W15" s="13" t="s">
        <v>962</v>
      </c>
      <c r="X15" s="10" t="s">
        <v>33</v>
      </c>
      <c r="Y15" s="13" t="s">
        <v>962</v>
      </c>
      <c r="Z15" s="3" t="s">
        <v>86</v>
      </c>
      <c r="AA15" s="13" t="s">
        <v>962</v>
      </c>
      <c r="AB15" s="3" t="s">
        <v>2475</v>
      </c>
      <c r="AC15" s="3" t="s">
        <v>3148</v>
      </c>
      <c r="AD15" s="10"/>
      <c r="AE15" s="6"/>
      <c r="AF15" s="10"/>
      <c r="AG15" s="10"/>
      <c r="AH15" s="16" t="s">
        <v>27</v>
      </c>
      <c r="AI15" s="10" t="s">
        <v>28</v>
      </c>
      <c r="AJ15" s="3" t="s">
        <v>3151</v>
      </c>
      <c r="AK15" s="8" t="s">
        <v>3139</v>
      </c>
      <c r="AL15" s="8" t="s">
        <v>4107</v>
      </c>
      <c r="AM15" s="8" t="s">
        <v>4108</v>
      </c>
      <c r="AN15" s="13" t="s">
        <v>4109</v>
      </c>
      <c r="AO15" s="10" t="s">
        <v>3233</v>
      </c>
      <c r="AP15" s="8" t="s">
        <v>2488</v>
      </c>
      <c r="AQ15" s="13" t="s">
        <v>4110</v>
      </c>
      <c r="AR15" s="3" t="s">
        <v>2472</v>
      </c>
      <c r="AS15" s="8" t="s">
        <v>4090</v>
      </c>
      <c r="AT15" s="8" t="s">
        <v>2568</v>
      </c>
      <c r="AU15" s="8" t="s">
        <v>3144</v>
      </c>
      <c r="AV15" s="8" t="s">
        <v>3233</v>
      </c>
      <c r="AW15" s="8"/>
      <c r="AX15" s="10" t="s">
        <v>963</v>
      </c>
      <c r="AY15" s="13" t="s">
        <v>4111</v>
      </c>
      <c r="AZ15" s="13" t="s">
        <v>4112</v>
      </c>
      <c r="BA15" s="10" t="s">
        <v>963</v>
      </c>
      <c r="BB15" s="10"/>
      <c r="BC15" s="8" t="s">
        <v>3372</v>
      </c>
      <c r="BD15" s="3" t="s">
        <v>32</v>
      </c>
      <c r="BE15" s="13" t="s">
        <v>4113</v>
      </c>
      <c r="BF15" s="13" t="s">
        <v>4114</v>
      </c>
      <c r="BG15" s="3" t="s">
        <v>32</v>
      </c>
      <c r="BH15" s="10" t="s">
        <v>97</v>
      </c>
      <c r="BI15" s="8" t="s">
        <v>3436</v>
      </c>
      <c r="BJ15" s="3" t="s">
        <v>3494</v>
      </c>
      <c r="BK15" s="10"/>
      <c r="BL15" s="10"/>
      <c r="BM15" s="10"/>
      <c r="BN15" s="10"/>
      <c r="BO15" s="10"/>
      <c r="BP15" s="10"/>
      <c r="BQ15" s="26" t="s">
        <v>3309</v>
      </c>
      <c r="BR15" s="131" t="s">
        <v>3233</v>
      </c>
    </row>
    <row r="16" spans="1:70" ht="40.15" customHeight="1" x14ac:dyDescent="0.25">
      <c r="A16" s="13" t="s">
        <v>5179</v>
      </c>
      <c r="B16" s="14" t="s">
        <v>2376</v>
      </c>
      <c r="C16" s="10" t="s">
        <v>938</v>
      </c>
      <c r="D16" s="10"/>
      <c r="E16" s="10" t="s">
        <v>938</v>
      </c>
      <c r="F16" s="10" t="s">
        <v>52</v>
      </c>
      <c r="G16" s="10" t="s">
        <v>979</v>
      </c>
      <c r="H16" s="13" t="s">
        <v>2381</v>
      </c>
      <c r="I16" s="3" t="s">
        <v>2604</v>
      </c>
      <c r="J16" s="3" t="s">
        <v>2604</v>
      </c>
      <c r="K16" s="17" t="s">
        <v>2379</v>
      </c>
      <c r="L16" s="17" t="s">
        <v>2380</v>
      </c>
      <c r="M16" s="4" t="s">
        <v>1116</v>
      </c>
      <c r="N16" s="4" t="s">
        <v>2652</v>
      </c>
      <c r="O16" s="10" t="s">
        <v>2505</v>
      </c>
      <c r="P16" s="10" t="s">
        <v>1050</v>
      </c>
      <c r="Q16" s="17" t="s">
        <v>2378</v>
      </c>
      <c r="R16" s="6"/>
      <c r="S16" s="17" t="s">
        <v>2377</v>
      </c>
      <c r="T16" s="18"/>
      <c r="U16" s="10" t="e">
        <v>#N/A</v>
      </c>
      <c r="V16" s="6"/>
      <c r="W16" s="13" t="s">
        <v>2357</v>
      </c>
      <c r="X16" s="10" t="s">
        <v>33</v>
      </c>
      <c r="Y16" s="13" t="s">
        <v>2357</v>
      </c>
      <c r="Z16" s="3" t="s">
        <v>86</v>
      </c>
      <c r="AA16" s="13" t="s">
        <v>2357</v>
      </c>
      <c r="AB16" s="3" t="s">
        <v>2475</v>
      </c>
      <c r="AC16" s="3" t="s">
        <v>3148</v>
      </c>
      <c r="AD16" s="10"/>
      <c r="AE16" s="6"/>
      <c r="AF16" s="10"/>
      <c r="AG16" s="10"/>
      <c r="AH16" s="3" t="s">
        <v>27</v>
      </c>
      <c r="AI16" s="3" t="s">
        <v>28</v>
      </c>
      <c r="AJ16" s="3" t="s">
        <v>3151</v>
      </c>
      <c r="AK16" s="8" t="s">
        <v>3139</v>
      </c>
      <c r="AL16" s="8" t="s">
        <v>4086</v>
      </c>
      <c r="AM16" s="8" t="s">
        <v>3285</v>
      </c>
      <c r="AN16" s="13" t="s">
        <v>4119</v>
      </c>
      <c r="AO16" s="10" t="s">
        <v>3233</v>
      </c>
      <c r="AP16" s="13" t="s">
        <v>4120</v>
      </c>
      <c r="AQ16" s="13" t="s">
        <v>4121</v>
      </c>
      <c r="AR16" s="13" t="s">
        <v>4122</v>
      </c>
      <c r="AS16" s="3"/>
      <c r="AT16" s="3"/>
      <c r="AU16" s="3"/>
      <c r="AV16" s="3"/>
      <c r="AW16" s="3"/>
      <c r="AX16" s="10" t="s">
        <v>1080</v>
      </c>
      <c r="AY16" s="13" t="s">
        <v>4123</v>
      </c>
      <c r="AZ16" s="10" t="s">
        <v>4106</v>
      </c>
      <c r="BA16" s="10" t="s">
        <v>1080</v>
      </c>
      <c r="BB16" s="10"/>
      <c r="BC16" s="13" t="s">
        <v>3372</v>
      </c>
      <c r="BD16" s="3" t="s">
        <v>32</v>
      </c>
      <c r="BE16" s="13" t="s">
        <v>5647</v>
      </c>
      <c r="BF16" s="13" t="s">
        <v>5648</v>
      </c>
      <c r="BG16" s="10" t="s">
        <v>32</v>
      </c>
      <c r="BH16" s="10"/>
      <c r="BI16" s="10"/>
      <c r="BJ16" s="10"/>
      <c r="BK16" s="10"/>
      <c r="BL16" s="10"/>
      <c r="BM16" s="10"/>
      <c r="BN16" s="10"/>
      <c r="BO16" s="10"/>
      <c r="BP16" s="10"/>
      <c r="BQ16" s="26" t="s">
        <v>3309</v>
      </c>
      <c r="BR16" s="131" t="s">
        <v>3233</v>
      </c>
    </row>
    <row r="19" spans="1:41" s="89" customFormat="1" ht="16.5" x14ac:dyDescent="0.2">
      <c r="A19" s="213" t="s">
        <v>4659</v>
      </c>
      <c r="B19" s="215" t="s">
        <v>941</v>
      </c>
      <c r="C19" s="215" t="s">
        <v>4660</v>
      </c>
      <c r="D19" s="213" t="s">
        <v>4661</v>
      </c>
      <c r="E19" s="213"/>
      <c r="F19" s="213"/>
      <c r="G19" s="213"/>
      <c r="H19" s="213"/>
      <c r="I19" s="213" t="s">
        <v>4662</v>
      </c>
      <c r="J19" s="213" t="s">
        <v>3274</v>
      </c>
      <c r="K19" s="213"/>
      <c r="L19" s="213"/>
      <c r="M19" s="213"/>
      <c r="N19" s="213"/>
      <c r="O19" s="213"/>
      <c r="P19" s="213" t="s">
        <v>4663</v>
      </c>
      <c r="Q19" s="213"/>
      <c r="R19" s="213"/>
      <c r="S19" s="213"/>
      <c r="T19" s="213"/>
      <c r="U19" s="213"/>
      <c r="V19" s="213"/>
      <c r="W19" s="213"/>
      <c r="X19" s="213"/>
      <c r="Y19" s="213" t="s">
        <v>4664</v>
      </c>
      <c r="Z19" s="213"/>
      <c r="AA19" s="213"/>
      <c r="AB19" s="213"/>
      <c r="AC19" s="213"/>
      <c r="AD19" s="213"/>
      <c r="AE19" s="213"/>
      <c r="AF19" s="213"/>
      <c r="AG19" s="213"/>
      <c r="AH19" s="213"/>
      <c r="AI19" s="213" t="s">
        <v>4665</v>
      </c>
      <c r="AJ19" s="213"/>
      <c r="AK19" s="213"/>
      <c r="AL19" s="213" t="s">
        <v>4666</v>
      </c>
      <c r="AM19" s="213"/>
      <c r="AN19" s="213" t="s">
        <v>4667</v>
      </c>
      <c r="AO19" s="213" t="s">
        <v>52</v>
      </c>
    </row>
    <row r="20" spans="1:41" s="89" customFormat="1" ht="66" x14ac:dyDescent="0.2">
      <c r="A20" s="213"/>
      <c r="B20" s="216"/>
      <c r="C20" s="216"/>
      <c r="D20" s="157" t="s">
        <v>4668</v>
      </c>
      <c r="E20" s="157" t="s">
        <v>4669</v>
      </c>
      <c r="F20" s="157" t="s">
        <v>4670</v>
      </c>
      <c r="G20" s="157" t="s">
        <v>3145</v>
      </c>
      <c r="H20" s="157" t="s">
        <v>3148</v>
      </c>
      <c r="I20" s="213"/>
      <c r="J20" s="157" t="s">
        <v>29</v>
      </c>
      <c r="K20" s="157" t="s">
        <v>35</v>
      </c>
      <c r="L20" s="157" t="s">
        <v>68</v>
      </c>
      <c r="M20" s="157" t="s">
        <v>134</v>
      </c>
      <c r="N20" s="157" t="s">
        <v>45</v>
      </c>
      <c r="O20" s="157" t="s">
        <v>4671</v>
      </c>
      <c r="P20" s="157" t="s">
        <v>1080</v>
      </c>
      <c r="Q20" s="157" t="s">
        <v>963</v>
      </c>
      <c r="R20" s="157" t="s">
        <v>3149</v>
      </c>
      <c r="S20" s="157" t="s">
        <v>3150</v>
      </c>
      <c r="T20" s="157" t="s">
        <v>3129</v>
      </c>
      <c r="U20" s="157" t="s">
        <v>3151</v>
      </c>
      <c r="V20" s="157" t="s">
        <v>957</v>
      </c>
      <c r="W20" s="157" t="s">
        <v>2417</v>
      </c>
      <c r="X20" s="157" t="s">
        <v>4672</v>
      </c>
      <c r="Y20" s="157" t="s">
        <v>1080</v>
      </c>
      <c r="Z20" s="157" t="s">
        <v>963</v>
      </c>
      <c r="AA20" s="157" t="s">
        <v>2367</v>
      </c>
      <c r="AB20" s="157" t="s">
        <v>3149</v>
      </c>
      <c r="AC20" s="157" t="s">
        <v>3150</v>
      </c>
      <c r="AD20" s="157" t="s">
        <v>3129</v>
      </c>
      <c r="AE20" s="157" t="s">
        <v>3151</v>
      </c>
      <c r="AF20" s="157" t="s">
        <v>32</v>
      </c>
      <c r="AG20" s="157" t="s">
        <v>48</v>
      </c>
      <c r="AH20" s="157" t="s">
        <v>3152</v>
      </c>
      <c r="AI20" s="157" t="s">
        <v>4673</v>
      </c>
      <c r="AJ20" s="157" t="s">
        <v>3149</v>
      </c>
      <c r="AK20" s="157" t="s">
        <v>4674</v>
      </c>
      <c r="AL20" s="157" t="s">
        <v>4675</v>
      </c>
      <c r="AM20" s="157" t="s">
        <v>4676</v>
      </c>
      <c r="AN20" s="213"/>
      <c r="AO20" s="213"/>
    </row>
    <row r="21" spans="1:41" s="72" customFormat="1" ht="18.75" x14ac:dyDescent="0.2">
      <c r="A21" s="36"/>
      <c r="B21" s="73"/>
      <c r="C21" s="157">
        <f>SUM(D21:H21)</f>
        <v>10</v>
      </c>
      <c r="D21" s="38">
        <f>SUM((COUNTIF($AB$7:$AB$40,"HT")+(COUNTIF($AB$7:$AB$40,"TK")+(COUNTIF($AB$7:$AB$40,"TP"))+(COUNTIF($AB$7:$AB$40,"TTT")))))</f>
        <v>1</v>
      </c>
      <c r="E21" s="38">
        <f>SUM((COUNTIF($AB$7:$AB$40,"PHT")+(COUNTIF($AB$7:$AB$40,"PK")+(COUNTIF($AB$7:$AB$40,"PTP"))+(COUNTIF($AB$7:$AB$40,"PTT")))))</f>
        <v>0</v>
      </c>
      <c r="F21" s="38">
        <f>SUM((COUNTIF($AB$7:$AB$40,"TBM")+(COUNTIF($AB$7:$AB$40,"TT"))))</f>
        <v>2</v>
      </c>
      <c r="G21" s="38">
        <f>COUNTIF($AB$7:$AB$40,"NV")</f>
        <v>0</v>
      </c>
      <c r="H21" s="38">
        <f>COUNTIF($AB$7:$AB$40,"GV")</f>
        <v>7</v>
      </c>
      <c r="I21" s="38">
        <f>COUNTIF($D$7:$D$40,"x")</f>
        <v>0</v>
      </c>
      <c r="J21" s="38">
        <f>COUNTIF($AJ$7:$AJ$40,"TS")</f>
        <v>1</v>
      </c>
      <c r="K21" s="38">
        <f>COUNTIF($AJ$7:$AJ$40,"THS")</f>
        <v>6</v>
      </c>
      <c r="L21" s="38">
        <f>COUNTIF($AJ$7:$AJ$40,"DH")</f>
        <v>3</v>
      </c>
      <c r="M21" s="38">
        <f>COUNTIF($AJ$7:$AJ$40,"CD")</f>
        <v>0</v>
      </c>
      <c r="N21" s="38">
        <f>COUNTIF($AJ$7:$AJ$16,"TC")</f>
        <v>0</v>
      </c>
      <c r="O21" s="38">
        <f>COUNTIF($AJ$7:$AJ$16,"")</f>
        <v>0</v>
      </c>
      <c r="P21" s="38">
        <f>COUNTIF($BA$7:$BA$40,"A")</f>
        <v>2</v>
      </c>
      <c r="Q21" s="38">
        <f>COUNTIF($BA$7:$BA$40,"B")</f>
        <v>1</v>
      </c>
      <c r="R21" s="38">
        <f>COUNTIF($BA$7:$BA$40,"TC")</f>
        <v>0</v>
      </c>
      <c r="S21" s="38">
        <f>COUNTIF($BA$7:$BA$40,"CD")</f>
        <v>0</v>
      </c>
      <c r="T21" s="38">
        <f>COUNTIF($BA$7:$BA$40,"DH")</f>
        <v>0</v>
      </c>
      <c r="U21" s="38">
        <f>COUNTIF($BA$7:$BA$40,"THS")</f>
        <v>0</v>
      </c>
      <c r="V21" s="38">
        <f>COUNTIF($BB$7:$BB$40,"IC3")</f>
        <v>7</v>
      </c>
      <c r="W21" s="38">
        <f>COUNTIF($BA$7:$BA$40,"UD CNTT CB")</f>
        <v>0</v>
      </c>
      <c r="X21" s="38">
        <f>COUNTIF($BA$7:$BA$40,"UD CNTT NC")</f>
        <v>0</v>
      </c>
      <c r="Y21" s="120">
        <f>SUM((COUNTIF($BG$7:$BG$40,"A"))+(COUNTIF($BG$7:$BG$40,"A1")))</f>
        <v>0</v>
      </c>
      <c r="Z21" s="120">
        <f>SUM((COUNTIF($BG$7:$BG$40,"B"))+(COUNTIF($BG$7:$BG$40,"A2")))</f>
        <v>4</v>
      </c>
      <c r="AA21" s="38">
        <f>COUNTIF($BG$7:$BG$40,"C")</f>
        <v>0</v>
      </c>
      <c r="AB21" s="38">
        <f>COUNTIF($BG$7:$BG$40,"TC")</f>
        <v>0</v>
      </c>
      <c r="AC21" s="38">
        <f>COUNTIF($BG$7:$BG$40,"CD")</f>
        <v>0</v>
      </c>
      <c r="AD21" s="38">
        <f>COUNTIF($BG$7:$BG$40,"DH")</f>
        <v>0</v>
      </c>
      <c r="AE21" s="38">
        <f>COUNTIF($BG$7:$BG$40,"THS")</f>
        <v>0</v>
      </c>
      <c r="AF21" s="38">
        <f>COUNTIF($BG$7:$BG$40,"B1")</f>
        <v>5</v>
      </c>
      <c r="AG21" s="38">
        <f>COUNTIF($BG$7:$BG$40,"B2")</f>
        <v>1</v>
      </c>
      <c r="AH21" s="38">
        <f>COUNTIF($BG$7:$BG$40,"C1")</f>
        <v>0</v>
      </c>
      <c r="AI21" s="38">
        <f>COUNTIF($BH$7:$BH$40,"Sơ cấp")</f>
        <v>5</v>
      </c>
      <c r="AJ21" s="38">
        <f>COUNTIF($BH$7:$BH$40,"Trung cấp")</f>
        <v>1</v>
      </c>
      <c r="AK21" s="38">
        <f>COUNTIF($BH$7:$BH$40,"Cao cấp")</f>
        <v>0</v>
      </c>
      <c r="AL21" s="38">
        <f>COUNTIF($X$7:$X$40,"Sở GDĐT TPHCM")</f>
        <v>10</v>
      </c>
      <c r="AM21" s="38">
        <f>COUNTIF($X$7:$X$40,"Trường CĐ Lý Tự Trọng TPHCM")</f>
        <v>0</v>
      </c>
      <c r="AN21" s="38">
        <f>COUNTIF($AG$7:$AG$40,"x")</f>
        <v>0</v>
      </c>
      <c r="AO21" s="38">
        <f>COUNTIF($F$7:$F$40,"Nữ")</f>
        <v>9</v>
      </c>
    </row>
    <row r="1279" spans="42:42" s="161" customFormat="1" x14ac:dyDescent="0.25">
      <c r="AP1279" s="161">
        <f>COUNTIF(AJ7:AJ16,"Thạc sỹ")</f>
        <v>0</v>
      </c>
    </row>
  </sheetData>
  <mergeCells count="59">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H5:BJ5"/>
    <mergeCell ref="BK5:BM5"/>
    <mergeCell ref="BN5:BP5"/>
    <mergeCell ref="AF5:AF6"/>
    <mergeCell ref="AG5:AG6"/>
    <mergeCell ref="AH5:AH6"/>
    <mergeCell ref="AI5:AI6"/>
    <mergeCell ref="AJ5:AO5"/>
    <mergeCell ref="AP5:AR5"/>
    <mergeCell ref="AL19:AM19"/>
    <mergeCell ref="AN19:AN20"/>
    <mergeCell ref="AO19:AO20"/>
    <mergeCell ref="BQ5:BQ6"/>
    <mergeCell ref="A19:A20"/>
    <mergeCell ref="B19:B20"/>
    <mergeCell ref="C19:C20"/>
    <mergeCell ref="D19:H19"/>
    <mergeCell ref="I19:I20"/>
    <mergeCell ref="J19:O19"/>
    <mergeCell ref="P19:X19"/>
    <mergeCell ref="Y19:AH19"/>
    <mergeCell ref="AI19:AK19"/>
    <mergeCell ref="AS5:AW5"/>
    <mergeCell ref="AX5:BA5"/>
    <mergeCell ref="BC5:BG5"/>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3"/>
  <sheetViews>
    <sheetView topLeftCell="A15" workbookViewId="0">
      <selection activeCell="A18" sqref="A18:XFD18"/>
    </sheetView>
  </sheetViews>
  <sheetFormatPr defaultColWidth="8.85546875" defaultRowHeight="15.75" x14ac:dyDescent="0.25"/>
  <cols>
    <col min="1" max="1" width="5.140625" style="160" bestFit="1" customWidth="1"/>
    <col min="2" max="2" width="16.85546875" style="161" bestFit="1" customWidth="1"/>
    <col min="3" max="3" width="8.7109375" style="160" customWidth="1"/>
    <col min="4" max="5" width="10.42578125" style="160" customWidth="1"/>
    <col min="6" max="6" width="10.140625" style="161" customWidth="1"/>
    <col min="7" max="7" width="15.7109375" style="161" customWidth="1"/>
    <col min="8" max="8" width="11.7109375" style="161" customWidth="1"/>
    <col min="9" max="10" width="16.42578125" style="161" customWidth="1"/>
    <col min="11" max="11" width="14.5703125" style="161" customWidth="1"/>
    <col min="12" max="12" width="17.28515625" style="161" customWidth="1"/>
    <col min="13" max="14" width="15.42578125" style="161" customWidth="1"/>
    <col min="15" max="15" width="9.7109375" style="161" customWidth="1"/>
    <col min="16" max="16" width="12.85546875" style="161" customWidth="1"/>
    <col min="17" max="17" width="19.7109375" style="161" customWidth="1"/>
    <col min="18" max="18" width="13.28515625" style="161" customWidth="1"/>
    <col min="19" max="19" width="14.28515625" style="161" customWidth="1"/>
    <col min="20" max="20" width="10.7109375" style="162" customWidth="1"/>
    <col min="21" max="21" width="14.140625" style="161" customWidth="1"/>
    <col min="22" max="22" width="10.85546875" style="161" customWidth="1"/>
    <col min="23" max="23" width="15.7109375" style="161" customWidth="1"/>
    <col min="24" max="24" width="11.28515625" style="161" customWidth="1"/>
    <col min="25" max="25" width="13.7109375" style="161" customWidth="1"/>
    <col min="26" max="27" width="13.140625" style="161" customWidth="1"/>
    <col min="28" max="29" width="14.5703125" style="161" customWidth="1"/>
    <col min="30" max="30" width="13.28515625" style="161" customWidth="1"/>
    <col min="31" max="31" width="14.7109375" style="161" customWidth="1"/>
    <col min="32" max="33" width="19.85546875" style="161" customWidth="1"/>
    <col min="34" max="34" width="13.28515625" style="161" customWidth="1"/>
    <col min="35" max="35" width="11.85546875" style="161" customWidth="1"/>
    <col min="36" max="37" width="10.42578125" style="161" customWidth="1"/>
    <col min="38" max="38" width="18.42578125" style="161" customWidth="1"/>
    <col min="39" max="39" width="25.85546875" style="161" customWidth="1"/>
    <col min="40" max="40" width="14.85546875" style="160" customWidth="1"/>
    <col min="41" max="41" width="11.5703125" style="160" customWidth="1"/>
    <col min="42" max="44" width="22" style="161" customWidth="1"/>
    <col min="45" max="45" width="26.7109375" style="161" customWidth="1"/>
    <col min="46" max="46" width="12.85546875" style="161" customWidth="1"/>
    <col min="47" max="47" width="19.28515625" style="161" customWidth="1"/>
    <col min="48" max="48" width="9" style="161" customWidth="1"/>
    <col min="49" max="49" width="12.42578125" style="161" customWidth="1"/>
    <col min="50" max="50" width="14.42578125" style="161" customWidth="1"/>
    <col min="51" max="51" width="12.7109375" style="160" customWidth="1"/>
    <col min="52" max="52" width="20.5703125" style="160" customWidth="1"/>
    <col min="53" max="53" width="11.28515625" style="161" customWidth="1"/>
    <col min="54" max="54" width="11.28515625" style="48" customWidth="1"/>
    <col min="55" max="55" width="10.7109375" style="161" customWidth="1"/>
    <col min="56" max="56" width="9" style="161" customWidth="1"/>
    <col min="57" max="57" width="12.7109375" style="160" customWidth="1"/>
    <col min="58" max="58" width="18.28515625" style="28" customWidth="1"/>
    <col min="59" max="59" width="10.7109375" style="28" customWidth="1"/>
    <col min="60" max="65" width="13.28515625" style="161" customWidth="1"/>
    <col min="66" max="68" width="13.42578125" style="161" customWidth="1"/>
    <col min="69" max="69" width="94.7109375" style="35" customWidth="1"/>
    <col min="70" max="16384" width="8.85546875" style="161"/>
  </cols>
  <sheetData>
    <row r="1" spans="1:70" s="33" customFormat="1" ht="59.45" customHeight="1" x14ac:dyDescent="0.3">
      <c r="A1" s="208" t="s">
        <v>3237</v>
      </c>
      <c r="B1" s="208"/>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154"/>
      <c r="AL1" s="42"/>
      <c r="AM1" s="42"/>
      <c r="AN1" s="156"/>
      <c r="AO1" s="156"/>
      <c r="AP1" s="209" t="s">
        <v>3162</v>
      </c>
      <c r="AQ1" s="209"/>
      <c r="AR1" s="209"/>
      <c r="AS1" s="209"/>
      <c r="AT1" s="209"/>
      <c r="AU1" s="209"/>
      <c r="AV1" s="209"/>
      <c r="AW1" s="209"/>
      <c r="AX1" s="209"/>
      <c r="AY1" s="210"/>
      <c r="AZ1" s="210"/>
      <c r="BA1" s="209"/>
      <c r="BB1" s="227"/>
      <c r="BC1" s="209"/>
      <c r="BD1" s="209"/>
      <c r="BE1" s="210"/>
      <c r="BF1" s="210"/>
      <c r="BG1" s="43"/>
      <c r="BH1" s="43"/>
      <c r="BI1" s="43"/>
      <c r="BJ1" s="43"/>
      <c r="BK1" s="43"/>
      <c r="BQ1" s="46"/>
    </row>
    <row r="2" spans="1:70" s="33" customFormat="1" ht="18.600000000000001" customHeight="1" x14ac:dyDescent="0.3">
      <c r="A2" s="154"/>
      <c r="B2" s="154"/>
      <c r="C2" s="154"/>
      <c r="D2" s="154"/>
      <c r="E2" s="154"/>
      <c r="F2" s="154"/>
      <c r="G2" s="154"/>
      <c r="H2" s="154"/>
      <c r="I2" s="154"/>
      <c r="J2" s="154"/>
      <c r="K2" s="154"/>
      <c r="L2" s="41"/>
      <c r="M2" s="41"/>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9"/>
      <c r="BD2" s="155"/>
      <c r="BE2" s="156"/>
      <c r="BF2" s="156"/>
      <c r="BG2" s="43"/>
      <c r="BH2" s="155"/>
      <c r="BI2" s="155"/>
      <c r="BJ2" s="155"/>
      <c r="BK2" s="155"/>
      <c r="BL2" s="155"/>
      <c r="BM2" s="155"/>
      <c r="BN2" s="155"/>
      <c r="BO2" s="155"/>
      <c r="BP2" s="155"/>
      <c r="BQ2" s="47"/>
    </row>
    <row r="3" spans="1:70" s="33" customFormat="1" ht="28.9" customHeight="1" x14ac:dyDescent="0.3">
      <c r="A3" s="211" t="s">
        <v>3238</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28"/>
      <c r="BC3" s="211"/>
      <c r="BD3" s="211"/>
      <c r="BE3" s="211"/>
      <c r="BF3" s="211"/>
      <c r="BG3" s="43"/>
      <c r="BH3" s="43"/>
      <c r="BI3" s="43"/>
      <c r="BJ3" s="43"/>
      <c r="BK3" s="43"/>
      <c r="BQ3" s="46"/>
    </row>
    <row r="5" spans="1:70" ht="35.450000000000003" customHeight="1" x14ac:dyDescent="0.25">
      <c r="A5" s="226" t="s">
        <v>958</v>
      </c>
      <c r="B5" s="226" t="s">
        <v>0</v>
      </c>
      <c r="C5" s="226" t="s">
        <v>2475</v>
      </c>
      <c r="D5" s="226" t="s">
        <v>2474</v>
      </c>
      <c r="E5" s="226" t="s">
        <v>3134</v>
      </c>
      <c r="F5" s="226" t="s">
        <v>1</v>
      </c>
      <c r="G5" s="226" t="s">
        <v>1000</v>
      </c>
      <c r="H5" s="226" t="s">
        <v>2</v>
      </c>
      <c r="I5" s="226" t="s">
        <v>3256</v>
      </c>
      <c r="J5" s="226" t="s">
        <v>941</v>
      </c>
      <c r="K5" s="226" t="s">
        <v>2442</v>
      </c>
      <c r="L5" s="226" t="s">
        <v>1110</v>
      </c>
      <c r="M5" s="226" t="s">
        <v>1111</v>
      </c>
      <c r="N5" s="226" t="s">
        <v>2443</v>
      </c>
      <c r="O5" s="226" t="s">
        <v>2444</v>
      </c>
      <c r="P5" s="226" t="s">
        <v>3120</v>
      </c>
      <c r="Q5" s="226" t="s">
        <v>1112</v>
      </c>
      <c r="R5" s="226" t="s">
        <v>2445</v>
      </c>
      <c r="S5" s="226" t="s">
        <v>1113</v>
      </c>
      <c r="T5" s="226" t="s">
        <v>1114</v>
      </c>
      <c r="U5" s="226" t="s">
        <v>2446</v>
      </c>
      <c r="V5" s="226" t="s">
        <v>2447</v>
      </c>
      <c r="W5" s="226" t="s">
        <v>3</v>
      </c>
      <c r="X5" s="226" t="s">
        <v>4</v>
      </c>
      <c r="Y5" s="226" t="s">
        <v>5</v>
      </c>
      <c r="Z5" s="226" t="s">
        <v>6</v>
      </c>
      <c r="AA5" s="226" t="s">
        <v>7</v>
      </c>
      <c r="AB5" s="226" t="s">
        <v>3154</v>
      </c>
      <c r="AC5" s="226" t="s">
        <v>3153</v>
      </c>
      <c r="AD5" s="226" t="s">
        <v>8</v>
      </c>
      <c r="AE5" s="226" t="s">
        <v>9</v>
      </c>
      <c r="AF5" s="226" t="s">
        <v>2448</v>
      </c>
      <c r="AG5" s="226" t="s">
        <v>3158</v>
      </c>
      <c r="AH5" s="226" t="s">
        <v>10</v>
      </c>
      <c r="AI5" s="226" t="s">
        <v>11</v>
      </c>
      <c r="AJ5" s="225" t="s">
        <v>3274</v>
      </c>
      <c r="AK5" s="225"/>
      <c r="AL5" s="225"/>
      <c r="AM5" s="225"/>
      <c r="AN5" s="225"/>
      <c r="AO5" s="225"/>
      <c r="AP5" s="225" t="s">
        <v>3263</v>
      </c>
      <c r="AQ5" s="225"/>
      <c r="AR5" s="225"/>
      <c r="AS5" s="225" t="s">
        <v>3264</v>
      </c>
      <c r="AT5" s="225"/>
      <c r="AU5" s="225"/>
      <c r="AV5" s="225"/>
      <c r="AW5" s="225"/>
      <c r="AX5" s="225" t="s">
        <v>149</v>
      </c>
      <c r="AY5" s="225"/>
      <c r="AZ5" s="225"/>
      <c r="BA5" s="225"/>
      <c r="BB5" s="49"/>
      <c r="BC5" s="225" t="s">
        <v>2451</v>
      </c>
      <c r="BD5" s="225"/>
      <c r="BE5" s="225"/>
      <c r="BF5" s="225"/>
      <c r="BG5" s="225"/>
      <c r="BH5" s="225" t="s">
        <v>3271</v>
      </c>
      <c r="BI5" s="225"/>
      <c r="BJ5" s="225"/>
      <c r="BK5" s="225" t="s">
        <v>3272</v>
      </c>
      <c r="BL5" s="225"/>
      <c r="BM5" s="225"/>
      <c r="BN5" s="226" t="s">
        <v>16</v>
      </c>
      <c r="BO5" s="226"/>
      <c r="BP5" s="226"/>
      <c r="BQ5" s="223" t="s">
        <v>2642</v>
      </c>
    </row>
    <row r="6" spans="1:70" ht="91.15" customHeight="1" x14ac:dyDescent="0.25">
      <c r="A6" s="226"/>
      <c r="B6" s="226"/>
      <c r="C6" s="226"/>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158" t="s">
        <v>3155</v>
      </c>
      <c r="AK6" s="158" t="s">
        <v>12</v>
      </c>
      <c r="AL6" s="158" t="s">
        <v>13</v>
      </c>
      <c r="AM6" s="158" t="s">
        <v>2449</v>
      </c>
      <c r="AN6" s="158" t="s">
        <v>2450</v>
      </c>
      <c r="AO6" s="158" t="s">
        <v>3242</v>
      </c>
      <c r="AP6" s="158" t="s">
        <v>2500</v>
      </c>
      <c r="AQ6" s="158" t="s">
        <v>3257</v>
      </c>
      <c r="AR6" s="158" t="s">
        <v>3243</v>
      </c>
      <c r="AS6" s="158" t="s">
        <v>3264</v>
      </c>
      <c r="AT6" s="158" t="s">
        <v>3257</v>
      </c>
      <c r="AU6" s="158" t="s">
        <v>3243</v>
      </c>
      <c r="AV6" s="158" t="s">
        <v>3266</v>
      </c>
      <c r="AW6" s="158" t="s">
        <v>3265</v>
      </c>
      <c r="AX6" s="158" t="s">
        <v>17</v>
      </c>
      <c r="AY6" s="158" t="s">
        <v>3270</v>
      </c>
      <c r="AZ6" s="158" t="s">
        <v>3243</v>
      </c>
      <c r="BA6" s="158" t="s">
        <v>3156</v>
      </c>
      <c r="BB6" s="158" t="s">
        <v>3808</v>
      </c>
      <c r="BC6" s="158" t="s">
        <v>2452</v>
      </c>
      <c r="BD6" s="158" t="s">
        <v>3127</v>
      </c>
      <c r="BE6" s="158" t="s">
        <v>3257</v>
      </c>
      <c r="BF6" s="158" t="s">
        <v>3115</v>
      </c>
      <c r="BG6" s="158" t="s">
        <v>3273</v>
      </c>
      <c r="BH6" s="158" t="s">
        <v>14</v>
      </c>
      <c r="BI6" s="158" t="s">
        <v>3270</v>
      </c>
      <c r="BJ6" s="158" t="s">
        <v>3243</v>
      </c>
      <c r="BK6" s="158" t="s">
        <v>15</v>
      </c>
      <c r="BL6" s="158" t="s">
        <v>3270</v>
      </c>
      <c r="BM6" s="158" t="s">
        <v>3243</v>
      </c>
      <c r="BN6" s="158" t="s">
        <v>16</v>
      </c>
      <c r="BO6" s="158" t="s">
        <v>3270</v>
      </c>
      <c r="BP6" s="158" t="s">
        <v>3243</v>
      </c>
      <c r="BQ6" s="224"/>
    </row>
    <row r="7" spans="1:70" ht="40.15" customHeight="1" x14ac:dyDescent="0.25">
      <c r="A7" s="13" t="s">
        <v>5191</v>
      </c>
      <c r="B7" s="2" t="s">
        <v>212</v>
      </c>
      <c r="C7" s="6"/>
      <c r="D7" s="6"/>
      <c r="E7" s="6"/>
      <c r="F7" s="3" t="s">
        <v>19</v>
      </c>
      <c r="G7" s="3" t="s">
        <v>1026</v>
      </c>
      <c r="H7" s="3" t="s">
        <v>213</v>
      </c>
      <c r="I7" s="3" t="s">
        <v>5399</v>
      </c>
      <c r="J7" s="3" t="s">
        <v>5399</v>
      </c>
      <c r="K7" s="9" t="s">
        <v>2577</v>
      </c>
      <c r="L7" s="12" t="s">
        <v>2578</v>
      </c>
      <c r="M7" s="4" t="s">
        <v>1260</v>
      </c>
      <c r="N7" s="4" t="s">
        <v>2652</v>
      </c>
      <c r="O7" s="10" t="s">
        <v>2505</v>
      </c>
      <c r="P7" s="10" t="s">
        <v>2688</v>
      </c>
      <c r="Q7" s="4" t="s">
        <v>1343</v>
      </c>
      <c r="R7" s="6"/>
      <c r="S7" s="4" t="s">
        <v>1470</v>
      </c>
      <c r="T7" s="19" t="s">
        <v>1471</v>
      </c>
      <c r="U7" s="10" t="s">
        <v>2890</v>
      </c>
      <c r="V7" s="6"/>
      <c r="W7" s="7" t="s">
        <v>215</v>
      </c>
      <c r="X7" s="3" t="s">
        <v>33</v>
      </c>
      <c r="Y7" s="7" t="s">
        <v>64</v>
      </c>
      <c r="Z7" s="3" t="s">
        <v>24</v>
      </c>
      <c r="AA7" s="7" t="s">
        <v>64</v>
      </c>
      <c r="AB7" s="3" t="s">
        <v>4698</v>
      </c>
      <c r="AC7" s="3" t="s">
        <v>2346</v>
      </c>
      <c r="AD7" s="11" t="s">
        <v>5479</v>
      </c>
      <c r="AE7" s="6"/>
      <c r="AF7" s="3" t="s">
        <v>21</v>
      </c>
      <c r="AG7" s="3"/>
      <c r="AH7" s="3" t="s">
        <v>27</v>
      </c>
      <c r="AI7" s="3" t="s">
        <v>28</v>
      </c>
      <c r="AJ7" s="3" t="s">
        <v>4700</v>
      </c>
      <c r="AK7" s="3" t="s">
        <v>68</v>
      </c>
      <c r="AL7" s="3" t="s">
        <v>217</v>
      </c>
      <c r="AM7" s="19" t="s">
        <v>2472</v>
      </c>
      <c r="AN7" s="13" t="s">
        <v>4920</v>
      </c>
      <c r="AO7" s="10" t="s">
        <v>3233</v>
      </c>
      <c r="AP7" s="10"/>
      <c r="AQ7" s="10"/>
      <c r="AR7" s="10"/>
      <c r="AS7" s="3"/>
      <c r="AT7" s="3"/>
      <c r="AU7" s="3"/>
      <c r="AV7" s="3"/>
      <c r="AW7" s="3"/>
      <c r="AX7" s="3" t="s">
        <v>2351</v>
      </c>
      <c r="AY7" s="13" t="s">
        <v>2572</v>
      </c>
      <c r="AZ7" s="15" t="s">
        <v>3144</v>
      </c>
      <c r="BA7" s="3" t="s">
        <v>2417</v>
      </c>
      <c r="BB7" s="3"/>
      <c r="BC7" s="10" t="s">
        <v>963</v>
      </c>
      <c r="BD7" s="3" t="s">
        <v>937</v>
      </c>
      <c r="BE7" s="13" t="s">
        <v>4921</v>
      </c>
      <c r="BF7" s="10" t="s">
        <v>4894</v>
      </c>
      <c r="BG7" s="3" t="s">
        <v>963</v>
      </c>
      <c r="BH7" s="3" t="s">
        <v>45</v>
      </c>
      <c r="BI7" s="8" t="s">
        <v>4881</v>
      </c>
      <c r="BJ7" s="3" t="s">
        <v>3459</v>
      </c>
      <c r="BK7" s="3" t="s">
        <v>2345</v>
      </c>
      <c r="BL7" s="8" t="s">
        <v>4809</v>
      </c>
      <c r="BM7" s="3" t="s">
        <v>4470</v>
      </c>
      <c r="BN7" s="3" t="s">
        <v>3880</v>
      </c>
      <c r="BO7" s="8" t="s">
        <v>3357</v>
      </c>
      <c r="BP7" s="3" t="s">
        <v>3358</v>
      </c>
      <c r="BQ7" s="26" t="s">
        <v>4922</v>
      </c>
      <c r="BR7" s="131" t="s">
        <v>3233</v>
      </c>
    </row>
    <row r="8" spans="1:70" ht="69" customHeight="1" x14ac:dyDescent="0.25">
      <c r="A8" s="13" t="s">
        <v>5192</v>
      </c>
      <c r="B8" s="2" t="s">
        <v>495</v>
      </c>
      <c r="C8" s="6"/>
      <c r="D8" s="6"/>
      <c r="E8" s="6"/>
      <c r="F8" s="3" t="s">
        <v>52</v>
      </c>
      <c r="G8" s="3" t="s">
        <v>1046</v>
      </c>
      <c r="H8" s="3" t="s">
        <v>496</v>
      </c>
      <c r="I8" s="3" t="s">
        <v>5399</v>
      </c>
      <c r="J8" s="3" t="s">
        <v>5399</v>
      </c>
      <c r="K8" s="4" t="s">
        <v>2177</v>
      </c>
      <c r="L8" s="12" t="s">
        <v>880</v>
      </c>
      <c r="M8" s="4" t="s">
        <v>1130</v>
      </c>
      <c r="N8" s="4" t="s">
        <v>2652</v>
      </c>
      <c r="O8" s="10" t="s">
        <v>2505</v>
      </c>
      <c r="P8" s="10" t="s">
        <v>2698</v>
      </c>
      <c r="Q8" s="4" t="s">
        <v>2178</v>
      </c>
      <c r="R8" s="6"/>
      <c r="S8" s="4" t="s">
        <v>2179</v>
      </c>
      <c r="T8" s="4" t="s">
        <v>2180</v>
      </c>
      <c r="U8" s="10" t="s">
        <v>2901</v>
      </c>
      <c r="V8" s="6"/>
      <c r="W8" s="7" t="s">
        <v>132</v>
      </c>
      <c r="X8" s="3" t="s">
        <v>33</v>
      </c>
      <c r="Y8" s="7" t="s">
        <v>497</v>
      </c>
      <c r="Z8" s="3" t="s">
        <v>86</v>
      </c>
      <c r="AA8" s="7" t="s">
        <v>497</v>
      </c>
      <c r="AB8" s="3" t="s">
        <v>3146</v>
      </c>
      <c r="AC8" s="3" t="s">
        <v>3145</v>
      </c>
      <c r="AD8" s="3" t="s">
        <v>21</v>
      </c>
      <c r="AE8" s="6"/>
      <c r="AF8" s="3" t="s">
        <v>21</v>
      </c>
      <c r="AG8" s="3" t="s">
        <v>938</v>
      </c>
      <c r="AH8" s="3" t="s">
        <v>27</v>
      </c>
      <c r="AI8" s="3" t="s">
        <v>28</v>
      </c>
      <c r="AJ8" s="3" t="s">
        <v>4700</v>
      </c>
      <c r="AK8" s="3" t="s">
        <v>68</v>
      </c>
      <c r="AL8" s="3" t="s">
        <v>284</v>
      </c>
      <c r="AM8" s="3" t="s">
        <v>3704</v>
      </c>
      <c r="AN8" s="13" t="s">
        <v>5575</v>
      </c>
      <c r="AO8" s="10" t="s">
        <v>3233</v>
      </c>
      <c r="AP8" s="13" t="s">
        <v>2366</v>
      </c>
      <c r="AQ8" s="13" t="s">
        <v>514</v>
      </c>
      <c r="AR8" s="13" t="s">
        <v>3755</v>
      </c>
      <c r="AS8" s="10"/>
      <c r="AT8" s="10"/>
      <c r="AU8" s="10"/>
      <c r="AV8" s="10"/>
      <c r="AW8" s="10"/>
      <c r="AX8" s="3" t="s">
        <v>68</v>
      </c>
      <c r="AY8" s="13" t="s">
        <v>5576</v>
      </c>
      <c r="AZ8" s="10" t="s">
        <v>3704</v>
      </c>
      <c r="BA8" s="3" t="s">
        <v>4700</v>
      </c>
      <c r="BB8" s="3"/>
      <c r="BC8" s="8" t="s">
        <v>3944</v>
      </c>
      <c r="BD8" s="3" t="s">
        <v>32</v>
      </c>
      <c r="BE8" s="13" t="s">
        <v>5577</v>
      </c>
      <c r="BF8" s="13" t="s">
        <v>5578</v>
      </c>
      <c r="BG8" s="3" t="s">
        <v>2367</v>
      </c>
      <c r="BH8" s="3" t="s">
        <v>97</v>
      </c>
      <c r="BI8" s="8" t="s">
        <v>3750</v>
      </c>
      <c r="BJ8" s="3" t="s">
        <v>3494</v>
      </c>
      <c r="BK8" s="3" t="s">
        <v>2345</v>
      </c>
      <c r="BL8" s="8" t="s">
        <v>4737</v>
      </c>
      <c r="BM8" s="3" t="s">
        <v>4470</v>
      </c>
      <c r="BN8" s="8" t="s">
        <v>5527</v>
      </c>
      <c r="BO8" s="8" t="s">
        <v>5528</v>
      </c>
      <c r="BP8" s="8" t="s">
        <v>5529</v>
      </c>
      <c r="BQ8" s="27"/>
      <c r="BR8" s="131"/>
    </row>
    <row r="9" spans="1:70" ht="40.15" customHeight="1" x14ac:dyDescent="0.25">
      <c r="A9" s="13" t="s">
        <v>5193</v>
      </c>
      <c r="B9" s="2" t="s">
        <v>389</v>
      </c>
      <c r="C9" s="10"/>
      <c r="D9" s="10" t="s">
        <v>938</v>
      </c>
      <c r="E9" s="10" t="s">
        <v>938</v>
      </c>
      <c r="F9" s="3" t="s">
        <v>19</v>
      </c>
      <c r="G9" s="3" t="s">
        <v>1035</v>
      </c>
      <c r="H9" s="3" t="s">
        <v>390</v>
      </c>
      <c r="I9" s="3" t="s">
        <v>2601</v>
      </c>
      <c r="J9" s="3" t="s">
        <v>5399</v>
      </c>
      <c r="K9" s="4" t="s">
        <v>1626</v>
      </c>
      <c r="L9" s="12" t="s">
        <v>1627</v>
      </c>
      <c r="M9" s="4" t="s">
        <v>1130</v>
      </c>
      <c r="N9" s="4" t="s">
        <v>2652</v>
      </c>
      <c r="O9" s="10" t="s">
        <v>2505</v>
      </c>
      <c r="P9" s="10" t="s">
        <v>2690</v>
      </c>
      <c r="Q9" s="4" t="s">
        <v>1628</v>
      </c>
      <c r="R9" s="6"/>
      <c r="S9" s="4" t="s">
        <v>1629</v>
      </c>
      <c r="T9" s="4" t="s">
        <v>1630</v>
      </c>
      <c r="U9" s="10" t="s">
        <v>2892</v>
      </c>
      <c r="V9" s="6"/>
      <c r="W9" s="7" t="s">
        <v>184</v>
      </c>
      <c r="X9" s="3" t="s">
        <v>33</v>
      </c>
      <c r="Y9" s="7" t="s">
        <v>214</v>
      </c>
      <c r="Z9" s="3" t="s">
        <v>24</v>
      </c>
      <c r="AA9" s="7" t="s">
        <v>214</v>
      </c>
      <c r="AB9" s="3" t="s">
        <v>4695</v>
      </c>
      <c r="AC9" s="3" t="s">
        <v>133</v>
      </c>
      <c r="AD9" s="8" t="s">
        <v>2421</v>
      </c>
      <c r="AE9" s="6"/>
      <c r="AF9" s="7" t="s">
        <v>391</v>
      </c>
      <c r="AG9" s="7" t="s">
        <v>938</v>
      </c>
      <c r="AH9" s="3" t="s">
        <v>27</v>
      </c>
      <c r="AI9" s="3" t="s">
        <v>28</v>
      </c>
      <c r="AJ9" s="3" t="s">
        <v>4700</v>
      </c>
      <c r="AK9" s="3" t="s">
        <v>68</v>
      </c>
      <c r="AL9" s="3" t="s">
        <v>383</v>
      </c>
      <c r="AM9" s="19" t="s">
        <v>2472</v>
      </c>
      <c r="AN9" s="13" t="s">
        <v>3362</v>
      </c>
      <c r="AO9" s="10" t="s">
        <v>3233</v>
      </c>
      <c r="AP9" s="13" t="s">
        <v>4598</v>
      </c>
      <c r="AQ9" s="13" t="s">
        <v>4602</v>
      </c>
      <c r="AR9" s="13" t="s">
        <v>4122</v>
      </c>
      <c r="AS9" s="8"/>
      <c r="AT9" s="8"/>
      <c r="AU9" s="8"/>
      <c r="AV9" s="8"/>
      <c r="AW9" s="13"/>
      <c r="AX9" s="8" t="s">
        <v>5498</v>
      </c>
      <c r="AY9" s="21" t="s">
        <v>5499</v>
      </c>
      <c r="AZ9" s="21" t="s">
        <v>5500</v>
      </c>
      <c r="BA9" s="3" t="s">
        <v>1080</v>
      </c>
      <c r="BB9" s="3"/>
      <c r="BC9" s="3" t="s">
        <v>963</v>
      </c>
      <c r="BD9" s="3" t="s">
        <v>937</v>
      </c>
      <c r="BE9" s="3" t="s">
        <v>3211</v>
      </c>
      <c r="BF9" s="10" t="s">
        <v>4603</v>
      </c>
      <c r="BG9" s="3" t="s">
        <v>963</v>
      </c>
      <c r="BH9" s="3" t="s">
        <v>45</v>
      </c>
      <c r="BI9" s="8" t="s">
        <v>3679</v>
      </c>
      <c r="BJ9" s="3" t="s">
        <v>3459</v>
      </c>
      <c r="BK9" s="3" t="s">
        <v>21</v>
      </c>
      <c r="BL9" s="3"/>
      <c r="BM9" s="3"/>
      <c r="BN9" s="3" t="s">
        <v>3880</v>
      </c>
      <c r="BO9" s="8" t="s">
        <v>3357</v>
      </c>
      <c r="BP9" s="3" t="s">
        <v>4604</v>
      </c>
      <c r="BQ9" s="26" t="s">
        <v>4605</v>
      </c>
      <c r="BR9" s="131" t="s">
        <v>3233</v>
      </c>
    </row>
    <row r="10" spans="1:70" ht="40.15" customHeight="1" x14ac:dyDescent="0.25">
      <c r="A10" s="13" t="s">
        <v>5194</v>
      </c>
      <c r="B10" s="2" t="s">
        <v>543</v>
      </c>
      <c r="C10" s="6"/>
      <c r="D10" s="10"/>
      <c r="E10" s="10"/>
      <c r="F10" s="3" t="s">
        <v>52</v>
      </c>
      <c r="G10" s="3" t="s">
        <v>1001</v>
      </c>
      <c r="H10" s="3" t="s">
        <v>544</v>
      </c>
      <c r="I10" s="3" t="s">
        <v>5399</v>
      </c>
      <c r="J10" s="3" t="s">
        <v>5399</v>
      </c>
      <c r="K10" s="4" t="s">
        <v>2003</v>
      </c>
      <c r="L10" s="12" t="s">
        <v>2004</v>
      </c>
      <c r="M10" s="4" t="s">
        <v>2005</v>
      </c>
      <c r="N10" s="4" t="s">
        <v>2652</v>
      </c>
      <c r="O10" s="10" t="s">
        <v>2654</v>
      </c>
      <c r="P10" s="10" t="s">
        <v>2694</v>
      </c>
      <c r="Q10" s="4" t="s">
        <v>2006</v>
      </c>
      <c r="R10" s="6"/>
      <c r="S10" s="4" t="s">
        <v>2007</v>
      </c>
      <c r="T10" s="4" t="s">
        <v>2008</v>
      </c>
      <c r="U10" s="10" t="s">
        <v>2897</v>
      </c>
      <c r="V10" s="6"/>
      <c r="W10" s="7" t="s">
        <v>124</v>
      </c>
      <c r="X10" s="3" t="s">
        <v>33</v>
      </c>
      <c r="Y10" s="7" t="s">
        <v>124</v>
      </c>
      <c r="Z10" s="3" t="s">
        <v>86</v>
      </c>
      <c r="AA10" s="7" t="s">
        <v>124</v>
      </c>
      <c r="AB10" s="3" t="s">
        <v>3146</v>
      </c>
      <c r="AC10" s="3" t="s">
        <v>3145</v>
      </c>
      <c r="AD10" s="3" t="s">
        <v>21</v>
      </c>
      <c r="AE10" s="6"/>
      <c r="AF10" s="3" t="s">
        <v>21</v>
      </c>
      <c r="AG10" s="3"/>
      <c r="AH10" s="3" t="s">
        <v>27</v>
      </c>
      <c r="AI10" s="3" t="s">
        <v>28</v>
      </c>
      <c r="AJ10" s="3" t="s">
        <v>4700</v>
      </c>
      <c r="AK10" s="8" t="s">
        <v>2644</v>
      </c>
      <c r="AL10" s="8" t="s">
        <v>3163</v>
      </c>
      <c r="AM10" s="8" t="s">
        <v>4593</v>
      </c>
      <c r="AN10" s="13" t="s">
        <v>4594</v>
      </c>
      <c r="AO10" s="10" t="s">
        <v>3233</v>
      </c>
      <c r="AP10" s="10" t="s">
        <v>966</v>
      </c>
      <c r="AQ10" s="13" t="s">
        <v>4764</v>
      </c>
      <c r="AR10" s="10" t="s">
        <v>4858</v>
      </c>
      <c r="AS10" s="10"/>
      <c r="AT10" s="10"/>
      <c r="AU10" s="10"/>
      <c r="AV10" s="10"/>
      <c r="AW10" s="10"/>
      <c r="AX10" s="3" t="s">
        <v>1080</v>
      </c>
      <c r="AY10" s="44">
        <v>38471</v>
      </c>
      <c r="AZ10" s="44" t="s">
        <v>4410</v>
      </c>
      <c r="BA10" s="3" t="s">
        <v>1080</v>
      </c>
      <c r="BB10" s="3"/>
      <c r="BC10" s="13" t="s">
        <v>3322</v>
      </c>
      <c r="BD10" s="10" t="s">
        <v>3152</v>
      </c>
      <c r="BE10" s="13" t="s">
        <v>4595</v>
      </c>
      <c r="BF10" s="13" t="s">
        <v>4596</v>
      </c>
      <c r="BG10" s="10" t="s">
        <v>4700</v>
      </c>
      <c r="BH10" s="3" t="s">
        <v>97</v>
      </c>
      <c r="BI10" s="8" t="s">
        <v>3482</v>
      </c>
      <c r="BJ10" s="3" t="s">
        <v>3494</v>
      </c>
      <c r="BK10" s="3" t="s">
        <v>21</v>
      </c>
      <c r="BL10" s="3"/>
      <c r="BM10" s="3"/>
      <c r="BN10" s="3" t="s">
        <v>21</v>
      </c>
      <c r="BO10" s="3"/>
      <c r="BP10" s="3"/>
      <c r="BQ10" s="14" t="s">
        <v>5544</v>
      </c>
      <c r="BR10" s="131"/>
    </row>
    <row r="11" spans="1:70" ht="40.15" customHeight="1" x14ac:dyDescent="0.25">
      <c r="A11" s="13" t="s">
        <v>5195</v>
      </c>
      <c r="B11" s="2" t="s">
        <v>136</v>
      </c>
      <c r="C11" s="6"/>
      <c r="D11" s="6"/>
      <c r="E11" s="6"/>
      <c r="F11" s="3" t="s">
        <v>19</v>
      </c>
      <c r="G11" s="3" t="s">
        <v>1019</v>
      </c>
      <c r="H11" s="3" t="s">
        <v>137</v>
      </c>
      <c r="I11" s="3" t="s">
        <v>5399</v>
      </c>
      <c r="J11" s="3" t="s">
        <v>5399</v>
      </c>
      <c r="K11" s="9" t="s">
        <v>1316</v>
      </c>
      <c r="L11" s="12" t="s">
        <v>1317</v>
      </c>
      <c r="M11" s="4" t="s">
        <v>1260</v>
      </c>
      <c r="N11" s="4" t="s">
        <v>2652</v>
      </c>
      <c r="O11" s="10" t="s">
        <v>2505</v>
      </c>
      <c r="P11" s="10" t="s">
        <v>2689</v>
      </c>
      <c r="Q11" s="4" t="s">
        <v>1318</v>
      </c>
      <c r="R11" s="6"/>
      <c r="S11" s="4" t="s">
        <v>1319</v>
      </c>
      <c r="T11" s="4" t="s">
        <v>21</v>
      </c>
      <c r="U11" s="10" t="s">
        <v>2891</v>
      </c>
      <c r="V11" s="6"/>
      <c r="W11" s="7" t="s">
        <v>138</v>
      </c>
      <c r="X11" s="3" t="s">
        <v>33</v>
      </c>
      <c r="Y11" s="7" t="s">
        <v>138</v>
      </c>
      <c r="Z11" s="3" t="s">
        <v>24</v>
      </c>
      <c r="AA11" s="7" t="s">
        <v>138</v>
      </c>
      <c r="AB11" s="3" t="s">
        <v>4695</v>
      </c>
      <c r="AC11" s="3" t="s">
        <v>133</v>
      </c>
      <c r="AD11" s="7" t="s">
        <v>106</v>
      </c>
      <c r="AE11" s="6"/>
      <c r="AF11" s="7" t="s">
        <v>139</v>
      </c>
      <c r="AG11" s="7" t="s">
        <v>938</v>
      </c>
      <c r="AH11" s="3" t="s">
        <v>27</v>
      </c>
      <c r="AI11" s="3" t="s">
        <v>28</v>
      </c>
      <c r="AJ11" s="3" t="s">
        <v>3151</v>
      </c>
      <c r="AK11" s="8" t="s">
        <v>3139</v>
      </c>
      <c r="AL11" s="8" t="s">
        <v>4931</v>
      </c>
      <c r="AM11" s="8" t="s">
        <v>4932</v>
      </c>
      <c r="AN11" s="13" t="s">
        <v>4933</v>
      </c>
      <c r="AO11" s="13" t="s">
        <v>3817</v>
      </c>
      <c r="AP11" s="3" t="s">
        <v>939</v>
      </c>
      <c r="AQ11" s="8" t="s">
        <v>4934</v>
      </c>
      <c r="AR11" s="3" t="s">
        <v>33</v>
      </c>
      <c r="AS11" s="3"/>
      <c r="AT11" s="3"/>
      <c r="AU11" s="3"/>
      <c r="AV11" s="3"/>
      <c r="AW11" s="3"/>
      <c r="AX11" s="10" t="s">
        <v>2441</v>
      </c>
      <c r="AY11" s="13" t="s">
        <v>4935</v>
      </c>
      <c r="AZ11" s="10" t="s">
        <v>3144</v>
      </c>
      <c r="BA11" s="3" t="s">
        <v>2417</v>
      </c>
      <c r="BB11" s="3"/>
      <c r="BC11" s="10" t="s">
        <v>32</v>
      </c>
      <c r="BD11" s="3" t="s">
        <v>32</v>
      </c>
      <c r="BE11" s="13" t="s">
        <v>3212</v>
      </c>
      <c r="BF11" s="10" t="s">
        <v>3813</v>
      </c>
      <c r="BG11" s="3" t="s">
        <v>32</v>
      </c>
      <c r="BH11" s="3" t="s">
        <v>30</v>
      </c>
      <c r="BI11" s="8" t="s">
        <v>4936</v>
      </c>
      <c r="BJ11" s="3" t="s">
        <v>4937</v>
      </c>
      <c r="BK11" s="3"/>
      <c r="BL11" s="3"/>
      <c r="BM11" s="3"/>
      <c r="BN11" s="3" t="s">
        <v>37</v>
      </c>
      <c r="BO11" s="8" t="s">
        <v>4732</v>
      </c>
      <c r="BP11" s="3" t="s">
        <v>3813</v>
      </c>
      <c r="BQ11" s="2"/>
      <c r="BR11" s="131" t="s">
        <v>3233</v>
      </c>
    </row>
    <row r="12" spans="1:70" ht="40.15" customHeight="1" x14ac:dyDescent="0.25">
      <c r="A12" s="13" t="s">
        <v>5196</v>
      </c>
      <c r="B12" s="2" t="s">
        <v>863</v>
      </c>
      <c r="C12" s="6"/>
      <c r="D12" s="6"/>
      <c r="E12" s="6"/>
      <c r="F12" s="3" t="s">
        <v>52</v>
      </c>
      <c r="G12" s="3" t="s">
        <v>995</v>
      </c>
      <c r="H12" s="3" t="s">
        <v>864</v>
      </c>
      <c r="I12" s="3" t="s">
        <v>5399</v>
      </c>
      <c r="J12" s="3" t="s">
        <v>5399</v>
      </c>
      <c r="K12" s="4" t="s">
        <v>1763</v>
      </c>
      <c r="L12" s="5" t="s">
        <v>1764</v>
      </c>
      <c r="M12" s="4" t="s">
        <v>1130</v>
      </c>
      <c r="N12" s="4" t="s">
        <v>2652</v>
      </c>
      <c r="O12" s="10" t="s">
        <v>2505</v>
      </c>
      <c r="P12" s="10" t="s">
        <v>2670</v>
      </c>
      <c r="Q12" s="4" t="s">
        <v>1765</v>
      </c>
      <c r="R12" s="6"/>
      <c r="S12" s="4" t="s">
        <v>1766</v>
      </c>
      <c r="T12" s="4" t="s">
        <v>1767</v>
      </c>
      <c r="U12" s="10" t="s">
        <v>2893</v>
      </c>
      <c r="V12" s="6"/>
      <c r="W12" s="7" t="s">
        <v>317</v>
      </c>
      <c r="X12" s="3" t="s">
        <v>33</v>
      </c>
      <c r="Y12" s="7" t="s">
        <v>619</v>
      </c>
      <c r="Z12" s="3" t="s">
        <v>86</v>
      </c>
      <c r="AA12" s="7" t="s">
        <v>619</v>
      </c>
      <c r="AB12" s="3" t="s">
        <v>3146</v>
      </c>
      <c r="AC12" s="3" t="s">
        <v>3145</v>
      </c>
      <c r="AD12" s="3" t="s">
        <v>21</v>
      </c>
      <c r="AE12" s="6"/>
      <c r="AF12" s="7" t="s">
        <v>865</v>
      </c>
      <c r="AG12" s="7" t="s">
        <v>938</v>
      </c>
      <c r="AH12" s="3" t="s">
        <v>27</v>
      </c>
      <c r="AI12" s="3" t="s">
        <v>28</v>
      </c>
      <c r="AJ12" s="3" t="s">
        <v>4700</v>
      </c>
      <c r="AK12" s="3" t="s">
        <v>68</v>
      </c>
      <c r="AL12" s="3" t="s">
        <v>209</v>
      </c>
      <c r="AM12" s="3" t="s">
        <v>4927</v>
      </c>
      <c r="AN12" s="13" t="s">
        <v>4928</v>
      </c>
      <c r="AO12" s="136" t="s">
        <v>3312</v>
      </c>
      <c r="AP12" s="10"/>
      <c r="AQ12" s="10"/>
      <c r="AR12" s="10"/>
      <c r="AS12" s="10"/>
      <c r="AT12" s="10"/>
      <c r="AU12" s="10"/>
      <c r="AV12" s="10"/>
      <c r="AW12" s="10"/>
      <c r="AX12" s="10" t="s">
        <v>2441</v>
      </c>
      <c r="AY12" s="13" t="s">
        <v>3174</v>
      </c>
      <c r="AZ12" s="10" t="s">
        <v>3144</v>
      </c>
      <c r="BA12" s="10" t="s">
        <v>2417</v>
      </c>
      <c r="BB12" s="10"/>
      <c r="BC12" s="10" t="s">
        <v>963</v>
      </c>
      <c r="BD12" s="3" t="s">
        <v>937</v>
      </c>
      <c r="BE12" s="13" t="s">
        <v>4929</v>
      </c>
      <c r="BF12" s="10" t="s">
        <v>33</v>
      </c>
      <c r="BG12" s="3" t="s">
        <v>963</v>
      </c>
      <c r="BH12" s="3" t="s">
        <v>45</v>
      </c>
      <c r="BI12" s="8" t="s">
        <v>3458</v>
      </c>
      <c r="BJ12" s="3" t="s">
        <v>3459</v>
      </c>
      <c r="BK12" s="3" t="s">
        <v>2345</v>
      </c>
      <c r="BL12" s="8" t="s">
        <v>4731</v>
      </c>
      <c r="BM12" s="3" t="s">
        <v>4470</v>
      </c>
      <c r="BN12" s="3" t="s">
        <v>21</v>
      </c>
      <c r="BO12" s="3"/>
      <c r="BP12" s="3"/>
      <c r="BQ12" s="27" t="s">
        <v>4930</v>
      </c>
      <c r="BR12" s="131"/>
    </row>
    <row r="13" spans="1:70" ht="40.15" customHeight="1" x14ac:dyDescent="0.25">
      <c r="A13" s="13" t="s">
        <v>5197</v>
      </c>
      <c r="B13" s="2" t="s">
        <v>437</v>
      </c>
      <c r="C13" s="6"/>
      <c r="D13" s="6"/>
      <c r="E13" s="6"/>
      <c r="F13" s="3" t="s">
        <v>19</v>
      </c>
      <c r="G13" s="3" t="s">
        <v>983</v>
      </c>
      <c r="H13" s="3" t="s">
        <v>438</v>
      </c>
      <c r="I13" s="3" t="s">
        <v>5399</v>
      </c>
      <c r="J13" s="3" t="s">
        <v>5399</v>
      </c>
      <c r="K13" s="4" t="s">
        <v>1675</v>
      </c>
      <c r="L13" s="5" t="s">
        <v>1676</v>
      </c>
      <c r="M13" s="4" t="s">
        <v>1115</v>
      </c>
      <c r="N13" s="4" t="s">
        <v>2652</v>
      </c>
      <c r="O13" s="10" t="s">
        <v>2505</v>
      </c>
      <c r="P13" s="10" t="s">
        <v>2693</v>
      </c>
      <c r="Q13" s="4" t="s">
        <v>1677</v>
      </c>
      <c r="R13" s="6"/>
      <c r="S13" s="4" t="s">
        <v>1678</v>
      </c>
      <c r="T13" s="19" t="s">
        <v>1679</v>
      </c>
      <c r="U13" s="10" t="s">
        <v>2896</v>
      </c>
      <c r="V13" s="6"/>
      <c r="W13" s="7" t="s">
        <v>168</v>
      </c>
      <c r="X13" s="3" t="s">
        <v>33</v>
      </c>
      <c r="Y13" s="7" t="s">
        <v>41</v>
      </c>
      <c r="Z13" s="3" t="s">
        <v>24</v>
      </c>
      <c r="AA13" s="7" t="s">
        <v>41</v>
      </c>
      <c r="AB13" s="3" t="s">
        <v>3146</v>
      </c>
      <c r="AC13" s="3" t="s">
        <v>3145</v>
      </c>
      <c r="AD13" s="3" t="s">
        <v>21</v>
      </c>
      <c r="AE13" s="6"/>
      <c r="AF13" s="7" t="s">
        <v>439</v>
      </c>
      <c r="AG13" s="7" t="s">
        <v>938</v>
      </c>
      <c r="AH13" s="3" t="s">
        <v>27</v>
      </c>
      <c r="AI13" s="3" t="s">
        <v>28</v>
      </c>
      <c r="AJ13" s="3" t="s">
        <v>4700</v>
      </c>
      <c r="AK13" s="8" t="s">
        <v>4951</v>
      </c>
      <c r="AL13" s="8" t="s">
        <v>4952</v>
      </c>
      <c r="AM13" s="8" t="s">
        <v>4953</v>
      </c>
      <c r="AN13" s="13" t="s">
        <v>4954</v>
      </c>
      <c r="AO13" s="13" t="s">
        <v>3817</v>
      </c>
      <c r="AP13" s="10" t="s">
        <v>4955</v>
      </c>
      <c r="AQ13" s="13" t="s">
        <v>3198</v>
      </c>
      <c r="AR13" s="10" t="s">
        <v>3336</v>
      </c>
      <c r="AS13" s="10"/>
      <c r="AT13" s="10"/>
      <c r="AU13" s="10"/>
      <c r="AV13" s="10"/>
      <c r="AW13" s="10"/>
      <c r="AX13" s="10" t="s">
        <v>2417</v>
      </c>
      <c r="AY13" s="13" t="s">
        <v>4956</v>
      </c>
      <c r="AZ13" s="10" t="s">
        <v>3826</v>
      </c>
      <c r="BA13" s="10" t="s">
        <v>2417</v>
      </c>
      <c r="BB13" s="10"/>
      <c r="BC13" s="10" t="s">
        <v>963</v>
      </c>
      <c r="BD13" s="3" t="s">
        <v>937</v>
      </c>
      <c r="BE13" s="13" t="s">
        <v>3194</v>
      </c>
      <c r="BF13" s="10" t="s">
        <v>3144</v>
      </c>
      <c r="BG13" s="3" t="s">
        <v>963</v>
      </c>
      <c r="BH13" s="3" t="s">
        <v>45</v>
      </c>
      <c r="BI13" s="8" t="s">
        <v>4881</v>
      </c>
      <c r="BJ13" s="3" t="s">
        <v>3459</v>
      </c>
      <c r="BK13" s="3" t="s">
        <v>2345</v>
      </c>
      <c r="BL13" s="8" t="s">
        <v>4957</v>
      </c>
      <c r="BM13" s="3" t="s">
        <v>4470</v>
      </c>
      <c r="BN13" s="3" t="s">
        <v>21</v>
      </c>
      <c r="BO13" s="3"/>
      <c r="BP13" s="3"/>
      <c r="BQ13" s="27" t="s">
        <v>4958</v>
      </c>
      <c r="BR13" s="131"/>
    </row>
    <row r="14" spans="1:70" ht="40.15" customHeight="1" x14ac:dyDescent="0.25">
      <c r="A14" s="13" t="s">
        <v>5198</v>
      </c>
      <c r="B14" s="2" t="s">
        <v>815</v>
      </c>
      <c r="C14" s="6"/>
      <c r="D14" s="6"/>
      <c r="E14" s="6"/>
      <c r="F14" s="3" t="s">
        <v>52</v>
      </c>
      <c r="G14" s="3" t="s">
        <v>1022</v>
      </c>
      <c r="H14" s="3" t="s">
        <v>816</v>
      </c>
      <c r="I14" s="3" t="s">
        <v>5399</v>
      </c>
      <c r="J14" s="3" t="s">
        <v>5399</v>
      </c>
      <c r="K14" s="4" t="s">
        <v>1444</v>
      </c>
      <c r="L14" s="5" t="s">
        <v>585</v>
      </c>
      <c r="M14" s="4" t="s">
        <v>1130</v>
      </c>
      <c r="N14" s="4" t="s">
        <v>2652</v>
      </c>
      <c r="O14" s="10" t="s">
        <v>2505</v>
      </c>
      <c r="P14" s="10" t="s">
        <v>2695</v>
      </c>
      <c r="Q14" s="4" t="s">
        <v>1445</v>
      </c>
      <c r="R14" s="6"/>
      <c r="S14" s="4" t="s">
        <v>1446</v>
      </c>
      <c r="T14" s="4" t="s">
        <v>1447</v>
      </c>
      <c r="U14" s="10" t="s">
        <v>2898</v>
      </c>
      <c r="V14" s="6"/>
      <c r="W14" s="7" t="s">
        <v>206</v>
      </c>
      <c r="X14" s="3" t="s">
        <v>33</v>
      </c>
      <c r="Y14" s="7" t="s">
        <v>817</v>
      </c>
      <c r="Z14" s="3" t="s">
        <v>86</v>
      </c>
      <c r="AA14" s="7" t="s">
        <v>817</v>
      </c>
      <c r="AB14" s="3" t="s">
        <v>3146</v>
      </c>
      <c r="AC14" s="3" t="s">
        <v>3145</v>
      </c>
      <c r="AD14" s="3" t="s">
        <v>21</v>
      </c>
      <c r="AE14" s="6"/>
      <c r="AF14" s="3" t="s">
        <v>21</v>
      </c>
      <c r="AG14" s="3"/>
      <c r="AH14" s="3" t="s">
        <v>27</v>
      </c>
      <c r="AI14" s="3" t="s">
        <v>28</v>
      </c>
      <c r="AJ14" s="3" t="s">
        <v>3149</v>
      </c>
      <c r="AK14" s="3" t="s">
        <v>45</v>
      </c>
      <c r="AL14" s="3" t="s">
        <v>818</v>
      </c>
      <c r="AM14" s="3" t="s">
        <v>4944</v>
      </c>
      <c r="AN14" s="13" t="s">
        <v>4945</v>
      </c>
      <c r="AO14" s="10" t="s">
        <v>3233</v>
      </c>
      <c r="AP14" s="10"/>
      <c r="AQ14" s="10"/>
      <c r="AR14" s="10"/>
      <c r="AS14" s="10"/>
      <c r="AT14" s="10"/>
      <c r="AU14" s="10"/>
      <c r="AV14" s="10"/>
      <c r="AW14" s="10"/>
      <c r="AX14" s="3" t="s">
        <v>1080</v>
      </c>
      <c r="AY14" s="13" t="s">
        <v>4946</v>
      </c>
      <c r="AZ14" s="10" t="s">
        <v>3336</v>
      </c>
      <c r="BA14" s="3" t="s">
        <v>1080</v>
      </c>
      <c r="BB14" s="3"/>
      <c r="BC14" s="10" t="s">
        <v>963</v>
      </c>
      <c r="BD14" s="3" t="s">
        <v>937</v>
      </c>
      <c r="BE14" s="13" t="s">
        <v>3194</v>
      </c>
      <c r="BF14" s="10" t="s">
        <v>3144</v>
      </c>
      <c r="BG14" s="3" t="s">
        <v>963</v>
      </c>
      <c r="BH14" s="3" t="s">
        <v>45</v>
      </c>
      <c r="BI14" s="13" t="s">
        <v>4945</v>
      </c>
      <c r="BJ14" s="3" t="s">
        <v>4944</v>
      </c>
      <c r="BK14" s="3" t="s">
        <v>21</v>
      </c>
      <c r="BL14" s="3"/>
      <c r="BM14" s="3"/>
      <c r="BN14" s="3" t="s">
        <v>21</v>
      </c>
      <c r="BO14" s="3"/>
      <c r="BP14" s="3"/>
      <c r="BQ14" s="27" t="s">
        <v>4947</v>
      </c>
      <c r="BR14" s="131"/>
    </row>
    <row r="15" spans="1:70" ht="40.15" customHeight="1" x14ac:dyDescent="0.25">
      <c r="A15" s="13" t="s">
        <v>5199</v>
      </c>
      <c r="B15" s="2" t="s">
        <v>874</v>
      </c>
      <c r="C15" s="6"/>
      <c r="D15" s="6"/>
      <c r="E15" s="6"/>
      <c r="F15" s="3" t="s">
        <v>19</v>
      </c>
      <c r="G15" s="3" t="s">
        <v>984</v>
      </c>
      <c r="H15" s="3" t="s">
        <v>875</v>
      </c>
      <c r="I15" s="3" t="s">
        <v>5399</v>
      </c>
      <c r="J15" s="3" t="s">
        <v>5399</v>
      </c>
      <c r="K15" s="9" t="s">
        <v>2579</v>
      </c>
      <c r="L15" s="12" t="s">
        <v>2580</v>
      </c>
      <c r="M15" s="4" t="s">
        <v>1260</v>
      </c>
      <c r="N15" s="4" t="s">
        <v>2652</v>
      </c>
      <c r="O15" s="10" t="e">
        <v>#N/A</v>
      </c>
      <c r="P15" s="10" t="e">
        <v>#N/A</v>
      </c>
      <c r="Q15" s="4" t="s">
        <v>1375</v>
      </c>
      <c r="R15" s="6"/>
      <c r="S15" s="4" t="s">
        <v>1376</v>
      </c>
      <c r="T15" s="4" t="s">
        <v>1377</v>
      </c>
      <c r="U15" s="10" t="s">
        <v>2902</v>
      </c>
      <c r="V15" s="6"/>
      <c r="W15" s="7" t="s">
        <v>734</v>
      </c>
      <c r="X15" s="3" t="s">
        <v>3144</v>
      </c>
      <c r="Y15" s="7" t="s">
        <v>734</v>
      </c>
      <c r="Z15" s="3" t="s">
        <v>177</v>
      </c>
      <c r="AA15" s="7" t="s">
        <v>734</v>
      </c>
      <c r="AB15" s="3" t="s">
        <v>3146</v>
      </c>
      <c r="AC15" s="3" t="s">
        <v>3145</v>
      </c>
      <c r="AD15" s="3" t="s">
        <v>21</v>
      </c>
      <c r="AE15" s="6"/>
      <c r="AF15" s="3" t="s">
        <v>21</v>
      </c>
      <c r="AG15" s="3"/>
      <c r="AH15" s="3" t="s">
        <v>27</v>
      </c>
      <c r="AI15" s="3" t="s">
        <v>28</v>
      </c>
      <c r="AJ15" s="3" t="s">
        <v>4700</v>
      </c>
      <c r="AK15" s="3" t="s">
        <v>68</v>
      </c>
      <c r="AL15" s="3" t="s">
        <v>440</v>
      </c>
      <c r="AM15" s="3" t="s">
        <v>4805</v>
      </c>
      <c r="AN15" s="13" t="s">
        <v>4949</v>
      </c>
      <c r="AO15" s="10" t="s">
        <v>3233</v>
      </c>
      <c r="AP15" s="13"/>
      <c r="AQ15" s="13"/>
      <c r="AR15" s="13"/>
      <c r="AS15" s="10"/>
      <c r="AT15" s="10"/>
      <c r="AU15" s="10"/>
      <c r="AV15" s="10"/>
      <c r="AW15" s="10"/>
      <c r="AX15" s="3" t="s">
        <v>1080</v>
      </c>
      <c r="AY15" s="13" t="s">
        <v>4950</v>
      </c>
      <c r="AZ15" s="10" t="s">
        <v>3353</v>
      </c>
      <c r="BA15" s="3" t="s">
        <v>1080</v>
      </c>
      <c r="BB15" s="3"/>
      <c r="BC15" s="10" t="s">
        <v>963</v>
      </c>
      <c r="BD15" s="3" t="s">
        <v>937</v>
      </c>
      <c r="BE15" s="13" t="s">
        <v>4950</v>
      </c>
      <c r="BF15" s="10" t="s">
        <v>3353</v>
      </c>
      <c r="BG15" s="3" t="s">
        <v>963</v>
      </c>
      <c r="BH15" s="3" t="s">
        <v>97</v>
      </c>
      <c r="BI15" s="8" t="s">
        <v>4948</v>
      </c>
      <c r="BJ15" s="3" t="s">
        <v>3494</v>
      </c>
      <c r="BK15" s="3" t="s">
        <v>2345</v>
      </c>
      <c r="BL15" s="8" t="s">
        <v>4924</v>
      </c>
      <c r="BM15" s="3" t="s">
        <v>4925</v>
      </c>
      <c r="BN15" s="3" t="s">
        <v>21</v>
      </c>
      <c r="BO15" s="3"/>
      <c r="BP15" s="3"/>
      <c r="BQ15" s="27"/>
      <c r="BR15" s="131"/>
    </row>
    <row r="16" spans="1:70" ht="40.15" customHeight="1" x14ac:dyDescent="0.25">
      <c r="A16" s="13" t="s">
        <v>5200</v>
      </c>
      <c r="B16" s="2" t="s">
        <v>897</v>
      </c>
      <c r="C16" s="6"/>
      <c r="D16" s="6"/>
      <c r="E16" s="6"/>
      <c r="F16" s="3" t="s">
        <v>52</v>
      </c>
      <c r="G16" s="3" t="s">
        <v>1060</v>
      </c>
      <c r="H16" s="3" t="s">
        <v>898</v>
      </c>
      <c r="I16" s="3" t="s">
        <v>5399</v>
      </c>
      <c r="J16" s="3" t="s">
        <v>5399</v>
      </c>
      <c r="K16" s="4" t="s">
        <v>1790</v>
      </c>
      <c r="L16" s="5" t="s">
        <v>1791</v>
      </c>
      <c r="M16" s="4" t="s">
        <v>1116</v>
      </c>
      <c r="N16" s="4" t="s">
        <v>2652</v>
      </c>
      <c r="O16" s="10" t="e">
        <v>#N/A</v>
      </c>
      <c r="P16" s="10" t="e">
        <v>#N/A</v>
      </c>
      <c r="Q16" s="4" t="s">
        <v>1792</v>
      </c>
      <c r="R16" s="6"/>
      <c r="S16" s="4" t="s">
        <v>1793</v>
      </c>
      <c r="T16" s="4" t="s">
        <v>1794</v>
      </c>
      <c r="U16" s="10" t="s">
        <v>2905</v>
      </c>
      <c r="V16" s="6"/>
      <c r="W16" s="7" t="s">
        <v>899</v>
      </c>
      <c r="X16" s="3" t="s">
        <v>3144</v>
      </c>
      <c r="Y16" s="7" t="s">
        <v>899</v>
      </c>
      <c r="Z16" s="3" t="s">
        <v>177</v>
      </c>
      <c r="AA16" s="7" t="s">
        <v>899</v>
      </c>
      <c r="AB16" s="3" t="s">
        <v>3146</v>
      </c>
      <c r="AC16" s="3" t="s">
        <v>3145</v>
      </c>
      <c r="AD16" s="3" t="s">
        <v>21</v>
      </c>
      <c r="AE16" s="6"/>
      <c r="AF16" s="3" t="s">
        <v>21</v>
      </c>
      <c r="AG16" s="3" t="s">
        <v>938</v>
      </c>
      <c r="AH16" s="3" t="s">
        <v>27</v>
      </c>
      <c r="AI16" s="3" t="s">
        <v>28</v>
      </c>
      <c r="AJ16" s="3" t="s">
        <v>4700</v>
      </c>
      <c r="AK16" s="3" t="s">
        <v>68</v>
      </c>
      <c r="AL16" s="3" t="s">
        <v>900</v>
      </c>
      <c r="AM16" s="3" t="s">
        <v>3332</v>
      </c>
      <c r="AN16" s="13" t="s">
        <v>4923</v>
      </c>
      <c r="AO16" s="10" t="s">
        <v>3233</v>
      </c>
      <c r="AP16" s="13"/>
      <c r="AQ16" s="13"/>
      <c r="AR16" s="13"/>
      <c r="AS16" s="10"/>
      <c r="AT16" s="10"/>
      <c r="AU16" s="10"/>
      <c r="AV16" s="10"/>
      <c r="AW16" s="10"/>
      <c r="AX16" s="3" t="s">
        <v>1080</v>
      </c>
      <c r="AY16" s="13" t="s">
        <v>4866</v>
      </c>
      <c r="AZ16" s="10" t="s">
        <v>33</v>
      </c>
      <c r="BA16" s="3" t="s">
        <v>1080</v>
      </c>
      <c r="BB16" s="3"/>
      <c r="BC16" s="10" t="s">
        <v>963</v>
      </c>
      <c r="BD16" s="3" t="s">
        <v>937</v>
      </c>
      <c r="BE16" s="13" t="s">
        <v>3194</v>
      </c>
      <c r="BF16" s="10" t="s">
        <v>3144</v>
      </c>
      <c r="BG16" s="3" t="s">
        <v>963</v>
      </c>
      <c r="BH16" s="3" t="s">
        <v>97</v>
      </c>
      <c r="BI16" s="8" t="s">
        <v>1708</v>
      </c>
      <c r="BJ16" s="3" t="s">
        <v>3494</v>
      </c>
      <c r="BK16" s="3" t="s">
        <v>2345</v>
      </c>
      <c r="BL16" s="8" t="s">
        <v>4924</v>
      </c>
      <c r="BM16" s="3" t="s">
        <v>4925</v>
      </c>
      <c r="BN16" s="3" t="s">
        <v>21</v>
      </c>
      <c r="BO16" s="3"/>
      <c r="BP16" s="3"/>
      <c r="BQ16" s="27" t="s">
        <v>4926</v>
      </c>
      <c r="BR16" s="131"/>
    </row>
    <row r="17" spans="1:70" ht="40.15" customHeight="1" x14ac:dyDescent="0.25">
      <c r="A17" s="13" t="s">
        <v>5201</v>
      </c>
      <c r="B17" s="2" t="s">
        <v>728</v>
      </c>
      <c r="C17" s="6"/>
      <c r="D17" s="6"/>
      <c r="E17" s="6"/>
      <c r="F17" s="3" t="s">
        <v>52</v>
      </c>
      <c r="G17" s="3" t="s">
        <v>991</v>
      </c>
      <c r="H17" s="3" t="s">
        <v>729</v>
      </c>
      <c r="I17" s="3" t="s">
        <v>5399</v>
      </c>
      <c r="J17" s="3" t="s">
        <v>5399</v>
      </c>
      <c r="K17" s="9" t="s">
        <v>1517</v>
      </c>
      <c r="L17" s="12" t="s">
        <v>1518</v>
      </c>
      <c r="M17" s="4" t="s">
        <v>1260</v>
      </c>
      <c r="N17" s="4" t="s">
        <v>2652</v>
      </c>
      <c r="O17" s="10" t="s">
        <v>2505</v>
      </c>
      <c r="P17" s="10" t="s">
        <v>2675</v>
      </c>
      <c r="Q17" s="4" t="s">
        <v>1519</v>
      </c>
      <c r="R17" s="6"/>
      <c r="S17" s="9" t="s">
        <v>1520</v>
      </c>
      <c r="T17" s="19" t="s">
        <v>1521</v>
      </c>
      <c r="U17" s="10" t="s">
        <v>2919</v>
      </c>
      <c r="V17" s="6"/>
      <c r="W17" s="7" t="s">
        <v>307</v>
      </c>
      <c r="X17" s="3" t="s">
        <v>33</v>
      </c>
      <c r="Y17" s="7" t="s">
        <v>216</v>
      </c>
      <c r="Z17" s="3" t="s">
        <v>86</v>
      </c>
      <c r="AA17" s="7" t="s">
        <v>216</v>
      </c>
      <c r="AB17" s="3" t="s">
        <v>3146</v>
      </c>
      <c r="AC17" s="3" t="s">
        <v>3145</v>
      </c>
      <c r="AD17" s="3" t="s">
        <v>21</v>
      </c>
      <c r="AE17" s="6"/>
      <c r="AF17" s="3" t="s">
        <v>21</v>
      </c>
      <c r="AG17" s="3"/>
      <c r="AH17" s="3" t="s">
        <v>27</v>
      </c>
      <c r="AI17" s="3" t="s">
        <v>28</v>
      </c>
      <c r="AJ17" s="3" t="s">
        <v>4700</v>
      </c>
      <c r="AK17" s="3" t="s">
        <v>68</v>
      </c>
      <c r="AL17" s="3" t="s">
        <v>209</v>
      </c>
      <c r="AM17" s="3" t="s">
        <v>2458</v>
      </c>
      <c r="AN17" s="13" t="s">
        <v>4810</v>
      </c>
      <c r="AO17" s="10" t="s">
        <v>3233</v>
      </c>
      <c r="AP17" s="10"/>
      <c r="AQ17" s="10"/>
      <c r="AR17" s="10"/>
      <c r="AS17" s="10"/>
      <c r="AT17" s="10"/>
      <c r="AU17" s="10"/>
      <c r="AV17" s="10"/>
      <c r="AW17" s="10"/>
      <c r="AX17" s="8" t="s">
        <v>3143</v>
      </c>
      <c r="AY17" s="13" t="s">
        <v>4811</v>
      </c>
      <c r="AZ17" s="13" t="s">
        <v>3489</v>
      </c>
      <c r="BA17" s="3" t="s">
        <v>1080</v>
      </c>
      <c r="BB17" s="3"/>
      <c r="BC17" s="13" t="s">
        <v>3455</v>
      </c>
      <c r="BD17" s="3" t="s">
        <v>937</v>
      </c>
      <c r="BE17" s="13" t="s">
        <v>4812</v>
      </c>
      <c r="BF17" s="13" t="s">
        <v>4813</v>
      </c>
      <c r="BG17" s="3" t="s">
        <v>963</v>
      </c>
      <c r="BH17" s="3" t="s">
        <v>97</v>
      </c>
      <c r="BI17" s="8" t="s">
        <v>4736</v>
      </c>
      <c r="BJ17" s="3" t="s">
        <v>3494</v>
      </c>
      <c r="BK17" s="3" t="s">
        <v>21</v>
      </c>
      <c r="BL17" s="3"/>
      <c r="BM17" s="3"/>
      <c r="BN17" s="3" t="s">
        <v>21</v>
      </c>
      <c r="BO17" s="3"/>
      <c r="BP17" s="3"/>
      <c r="BQ17" s="27" t="s">
        <v>4814</v>
      </c>
      <c r="BR17" s="131"/>
    </row>
    <row r="18" spans="1:70" s="163" customFormat="1" ht="40.15" customHeight="1" x14ac:dyDescent="0.25">
      <c r="A18" s="143" t="s">
        <v>5202</v>
      </c>
      <c r="B18" s="2" t="s">
        <v>5661</v>
      </c>
      <c r="C18" s="6"/>
      <c r="D18" s="6"/>
      <c r="E18" s="6"/>
      <c r="F18" s="3" t="s">
        <v>52</v>
      </c>
      <c r="G18" s="3" t="s">
        <v>5662</v>
      </c>
      <c r="H18" s="3" t="s">
        <v>5663</v>
      </c>
      <c r="I18" s="3" t="s">
        <v>5399</v>
      </c>
      <c r="J18" s="3" t="s">
        <v>5399</v>
      </c>
      <c r="K18" s="4" t="s">
        <v>5664</v>
      </c>
      <c r="L18" s="5" t="s">
        <v>5665</v>
      </c>
      <c r="M18" s="4" t="s">
        <v>1116</v>
      </c>
      <c r="N18" s="4" t="s">
        <v>2652</v>
      </c>
      <c r="O18" s="10" t="e">
        <v>#N/A</v>
      </c>
      <c r="P18" s="10" t="e">
        <v>#N/A</v>
      </c>
      <c r="Q18" s="4" t="s">
        <v>5666</v>
      </c>
      <c r="R18" s="6"/>
      <c r="S18" s="4" t="s">
        <v>5667</v>
      </c>
      <c r="T18" s="4" t="s">
        <v>21</v>
      </c>
      <c r="U18" s="10" t="s">
        <v>5668</v>
      </c>
      <c r="V18" s="6"/>
      <c r="W18" s="7" t="s">
        <v>617</v>
      </c>
      <c r="X18" s="3" t="s">
        <v>3144</v>
      </c>
      <c r="Y18" s="7" t="s">
        <v>617</v>
      </c>
      <c r="Z18" s="3" t="s">
        <v>177</v>
      </c>
      <c r="AA18" s="7" t="s">
        <v>617</v>
      </c>
      <c r="AB18" s="3" t="s">
        <v>3146</v>
      </c>
      <c r="AC18" s="3" t="s">
        <v>3145</v>
      </c>
      <c r="AD18" s="3" t="s">
        <v>21</v>
      </c>
      <c r="AE18" s="6"/>
      <c r="AF18" s="3" t="s">
        <v>21</v>
      </c>
      <c r="AG18" s="3"/>
      <c r="AH18" s="3" t="s">
        <v>27</v>
      </c>
      <c r="AI18" s="3" t="s">
        <v>28</v>
      </c>
      <c r="AJ18" s="3" t="s">
        <v>4700</v>
      </c>
      <c r="AK18" s="8" t="s">
        <v>2644</v>
      </c>
      <c r="AL18" s="8" t="s">
        <v>5669</v>
      </c>
      <c r="AM18" s="8" t="s">
        <v>5670</v>
      </c>
      <c r="AN18" s="13" t="s">
        <v>5671</v>
      </c>
      <c r="AO18" s="13" t="s">
        <v>5672</v>
      </c>
      <c r="AP18" s="10"/>
      <c r="AQ18" s="10"/>
      <c r="AR18" s="10"/>
      <c r="AS18" s="10"/>
      <c r="AT18" s="10"/>
      <c r="AU18" s="10"/>
      <c r="AV18" s="10"/>
      <c r="AW18" s="10"/>
      <c r="AX18" s="3" t="s">
        <v>963</v>
      </c>
      <c r="AY18" s="13" t="s">
        <v>5673</v>
      </c>
      <c r="AZ18" s="13" t="s">
        <v>5674</v>
      </c>
      <c r="BA18" s="3" t="s">
        <v>963</v>
      </c>
      <c r="BB18" s="3"/>
      <c r="BC18" s="10"/>
      <c r="BD18" s="3"/>
      <c r="BE18" s="10"/>
      <c r="BF18" s="10"/>
      <c r="BG18" s="13"/>
      <c r="BH18" s="3" t="s">
        <v>97</v>
      </c>
      <c r="BI18" s="8" t="s">
        <v>4948</v>
      </c>
      <c r="BJ18" s="3" t="s">
        <v>3494</v>
      </c>
      <c r="BK18" s="3" t="s">
        <v>21</v>
      </c>
      <c r="BL18" s="3"/>
      <c r="BM18" s="3"/>
      <c r="BN18" s="3" t="s">
        <v>21</v>
      </c>
      <c r="BO18" s="3"/>
      <c r="BP18" s="3"/>
      <c r="BQ18" s="27" t="s">
        <v>5675</v>
      </c>
      <c r="BR18" s="131"/>
    </row>
    <row r="19" spans="1:70" ht="40.15" customHeight="1" x14ac:dyDescent="0.25">
      <c r="A19" s="13" t="s">
        <v>5202</v>
      </c>
      <c r="B19" s="2" t="s">
        <v>861</v>
      </c>
      <c r="C19" s="6"/>
      <c r="D19" s="6"/>
      <c r="E19" s="6"/>
      <c r="F19" s="3" t="s">
        <v>52</v>
      </c>
      <c r="G19" s="3" t="s">
        <v>980</v>
      </c>
      <c r="H19" s="3" t="s">
        <v>862</v>
      </c>
      <c r="I19" s="3" t="s">
        <v>5399</v>
      </c>
      <c r="J19" s="3" t="s">
        <v>5399</v>
      </c>
      <c r="K19" s="9" t="s">
        <v>1777</v>
      </c>
      <c r="L19" s="12" t="s">
        <v>1778</v>
      </c>
      <c r="M19" s="4" t="s">
        <v>1115</v>
      </c>
      <c r="N19" s="4" t="s">
        <v>2652</v>
      </c>
      <c r="O19" s="10" t="s">
        <v>2505</v>
      </c>
      <c r="P19" s="10" t="s">
        <v>2843</v>
      </c>
      <c r="Q19" s="4" t="s">
        <v>1779</v>
      </c>
      <c r="R19" s="6"/>
      <c r="S19" s="4" t="s">
        <v>1780</v>
      </c>
      <c r="T19" s="4" t="s">
        <v>21</v>
      </c>
      <c r="U19" s="10" t="s">
        <v>3110</v>
      </c>
      <c r="V19" s="6"/>
      <c r="W19" s="7" t="s">
        <v>307</v>
      </c>
      <c r="X19" s="3" t="s">
        <v>33</v>
      </c>
      <c r="Y19" s="7" t="s">
        <v>701</v>
      </c>
      <c r="Z19" s="3" t="s">
        <v>86</v>
      </c>
      <c r="AA19" s="7" t="s">
        <v>701</v>
      </c>
      <c r="AB19" s="3" t="s">
        <v>3146</v>
      </c>
      <c r="AC19" s="3" t="s">
        <v>3145</v>
      </c>
      <c r="AD19" s="3" t="s">
        <v>21</v>
      </c>
      <c r="AE19" s="6"/>
      <c r="AF19" s="3" t="s">
        <v>21</v>
      </c>
      <c r="AG19" s="3"/>
      <c r="AH19" s="3" t="s">
        <v>27</v>
      </c>
      <c r="AI19" s="3" t="s">
        <v>28</v>
      </c>
      <c r="AJ19" s="3" t="s">
        <v>4700</v>
      </c>
      <c r="AK19" s="3" t="s">
        <v>68</v>
      </c>
      <c r="AL19" s="3" t="s">
        <v>135</v>
      </c>
      <c r="AM19" s="3" t="s">
        <v>4961</v>
      </c>
      <c r="AN19" s="13" t="s">
        <v>4962</v>
      </c>
      <c r="AO19" s="136" t="s">
        <v>3233</v>
      </c>
      <c r="AP19" s="10"/>
      <c r="AQ19" s="10"/>
      <c r="AR19" s="10"/>
      <c r="AS19" s="10"/>
      <c r="AT19" s="10"/>
      <c r="AU19" s="10"/>
      <c r="AV19" s="10"/>
      <c r="AW19" s="10"/>
      <c r="AX19" s="3" t="s">
        <v>963</v>
      </c>
      <c r="AY19" s="13" t="s">
        <v>4963</v>
      </c>
      <c r="AZ19" s="10" t="s">
        <v>3353</v>
      </c>
      <c r="BA19" s="3" t="s">
        <v>963</v>
      </c>
      <c r="BB19" s="3"/>
      <c r="BC19" s="10" t="s">
        <v>963</v>
      </c>
      <c r="BD19" s="3" t="s">
        <v>937</v>
      </c>
      <c r="BE19" s="13" t="s">
        <v>4964</v>
      </c>
      <c r="BF19" s="10" t="s">
        <v>3353</v>
      </c>
      <c r="BG19" s="10" t="s">
        <v>963</v>
      </c>
      <c r="BH19" s="3" t="s">
        <v>21</v>
      </c>
      <c r="BI19" s="3"/>
      <c r="BJ19" s="3"/>
      <c r="BK19" s="3" t="s">
        <v>2345</v>
      </c>
      <c r="BL19" s="8" t="s">
        <v>4809</v>
      </c>
      <c r="BM19" s="3" t="s">
        <v>4470</v>
      </c>
      <c r="BN19" s="3" t="s">
        <v>21</v>
      </c>
      <c r="BO19" s="3"/>
      <c r="BP19" s="3"/>
      <c r="BQ19" s="14"/>
      <c r="BR19" s="131"/>
    </row>
    <row r="20" spans="1:70" ht="40.9" customHeight="1" x14ac:dyDescent="0.25">
      <c r="A20" s="13" t="s">
        <v>5203</v>
      </c>
      <c r="B20" s="2" t="s">
        <v>5583</v>
      </c>
      <c r="C20" s="6"/>
      <c r="D20" s="6"/>
      <c r="E20" s="6"/>
      <c r="F20" s="3" t="s">
        <v>19</v>
      </c>
      <c r="G20" s="3" t="s">
        <v>995</v>
      </c>
      <c r="H20" s="8" t="s">
        <v>79</v>
      </c>
      <c r="I20" s="3" t="s">
        <v>947</v>
      </c>
      <c r="J20" s="3" t="s">
        <v>947</v>
      </c>
      <c r="K20" s="9" t="s">
        <v>5584</v>
      </c>
      <c r="L20" s="12" t="s">
        <v>5585</v>
      </c>
      <c r="M20" s="4" t="s">
        <v>1773</v>
      </c>
      <c r="N20" s="4" t="s">
        <v>2652</v>
      </c>
      <c r="O20" s="10" t="s">
        <v>2505</v>
      </c>
      <c r="P20" s="10" t="s">
        <v>5586</v>
      </c>
      <c r="Q20" s="9" t="s">
        <v>5587</v>
      </c>
      <c r="R20" s="25" t="s">
        <v>5588</v>
      </c>
      <c r="S20" s="9" t="s">
        <v>5589</v>
      </c>
      <c r="T20" s="4"/>
      <c r="U20" s="10"/>
      <c r="V20" s="25" t="s">
        <v>5521</v>
      </c>
      <c r="W20" s="11" t="s">
        <v>5521</v>
      </c>
      <c r="X20" s="3" t="s">
        <v>3144</v>
      </c>
      <c r="Y20" s="11" t="s">
        <v>5521</v>
      </c>
      <c r="Z20" s="3" t="s">
        <v>177</v>
      </c>
      <c r="AA20" s="11" t="s">
        <v>5521</v>
      </c>
      <c r="AB20" s="3" t="s">
        <v>3146</v>
      </c>
      <c r="AC20" s="3" t="s">
        <v>3145</v>
      </c>
      <c r="AD20" s="3"/>
      <c r="AE20" s="6"/>
      <c r="AF20" s="3"/>
      <c r="AG20" s="3"/>
      <c r="AH20" s="3" t="s">
        <v>27</v>
      </c>
      <c r="AI20" s="3" t="s">
        <v>28</v>
      </c>
      <c r="AJ20" s="3" t="s">
        <v>4700</v>
      </c>
      <c r="AK20" s="3" t="s">
        <v>68</v>
      </c>
      <c r="AL20" s="3" t="s">
        <v>311</v>
      </c>
      <c r="AM20" s="3" t="s">
        <v>3514</v>
      </c>
      <c r="AN20" s="13" t="s">
        <v>5590</v>
      </c>
      <c r="AO20" s="136" t="s">
        <v>3233</v>
      </c>
      <c r="AP20" s="10"/>
      <c r="AQ20" s="10"/>
      <c r="AR20" s="10"/>
      <c r="AS20" s="10"/>
      <c r="AT20" s="10"/>
      <c r="AU20" s="10"/>
      <c r="AV20" s="10"/>
      <c r="AW20" s="10"/>
      <c r="AX20" s="3" t="s">
        <v>2417</v>
      </c>
      <c r="AY20" s="13" t="s">
        <v>5591</v>
      </c>
      <c r="AZ20" s="10" t="s">
        <v>5592</v>
      </c>
      <c r="BA20" s="3" t="s">
        <v>2417</v>
      </c>
      <c r="BB20" s="3"/>
      <c r="BC20" s="10" t="s">
        <v>963</v>
      </c>
      <c r="BD20" s="3" t="s">
        <v>937</v>
      </c>
      <c r="BE20" s="13" t="s">
        <v>5593</v>
      </c>
      <c r="BF20" s="10" t="s">
        <v>3353</v>
      </c>
      <c r="BG20" s="10" t="s">
        <v>963</v>
      </c>
      <c r="BH20" s="3"/>
      <c r="BI20" s="3"/>
      <c r="BJ20" s="3"/>
      <c r="BK20" s="3"/>
      <c r="BL20" s="8"/>
      <c r="BM20" s="3"/>
      <c r="BN20" s="3"/>
      <c r="BO20" s="3"/>
      <c r="BP20" s="3"/>
      <c r="BQ20" s="14"/>
      <c r="BR20" s="131"/>
    </row>
    <row r="22" spans="1:70" s="89" customFormat="1" ht="31.15" customHeight="1" x14ac:dyDescent="0.2">
      <c r="A22" s="213" t="s">
        <v>4659</v>
      </c>
      <c r="B22" s="215" t="s">
        <v>941</v>
      </c>
      <c r="C22" s="215" t="s">
        <v>4660</v>
      </c>
      <c r="D22" s="213" t="s">
        <v>4661</v>
      </c>
      <c r="E22" s="213"/>
      <c r="F22" s="213"/>
      <c r="G22" s="213"/>
      <c r="H22" s="213"/>
      <c r="I22" s="213" t="s">
        <v>4662</v>
      </c>
      <c r="J22" s="213" t="s">
        <v>3274</v>
      </c>
      <c r="K22" s="213"/>
      <c r="L22" s="213"/>
      <c r="M22" s="213"/>
      <c r="N22" s="213"/>
      <c r="O22" s="213"/>
      <c r="P22" s="213" t="s">
        <v>4663</v>
      </c>
      <c r="Q22" s="213"/>
      <c r="R22" s="213"/>
      <c r="S22" s="213"/>
      <c r="T22" s="213"/>
      <c r="U22" s="213"/>
      <c r="V22" s="213"/>
      <c r="W22" s="213"/>
      <c r="X22" s="213"/>
      <c r="Y22" s="213" t="s">
        <v>4664</v>
      </c>
      <c r="Z22" s="213"/>
      <c r="AA22" s="213"/>
      <c r="AB22" s="213"/>
      <c r="AC22" s="213"/>
      <c r="AD22" s="213"/>
      <c r="AE22" s="213"/>
      <c r="AF22" s="213"/>
      <c r="AG22" s="213"/>
      <c r="AH22" s="213"/>
      <c r="AI22" s="213" t="s">
        <v>4665</v>
      </c>
      <c r="AJ22" s="213"/>
      <c r="AK22" s="213"/>
      <c r="AL22" s="213" t="s">
        <v>4666</v>
      </c>
      <c r="AM22" s="213"/>
      <c r="AN22" s="213" t="s">
        <v>4667</v>
      </c>
      <c r="AO22" s="213" t="s">
        <v>52</v>
      </c>
    </row>
    <row r="23" spans="1:70" s="89" customFormat="1" ht="75.599999999999994" customHeight="1" x14ac:dyDescent="0.2">
      <c r="A23" s="213"/>
      <c r="B23" s="216"/>
      <c r="C23" s="216"/>
      <c r="D23" s="157" t="s">
        <v>4668</v>
      </c>
      <c r="E23" s="157" t="s">
        <v>4669</v>
      </c>
      <c r="F23" s="157" t="s">
        <v>4670</v>
      </c>
      <c r="G23" s="157" t="s">
        <v>3145</v>
      </c>
      <c r="H23" s="157" t="s">
        <v>3148</v>
      </c>
      <c r="I23" s="213"/>
      <c r="J23" s="157" t="s">
        <v>29</v>
      </c>
      <c r="K23" s="157" t="s">
        <v>35</v>
      </c>
      <c r="L23" s="157" t="s">
        <v>68</v>
      </c>
      <c r="M23" s="157" t="s">
        <v>134</v>
      </c>
      <c r="N23" s="157" t="s">
        <v>45</v>
      </c>
      <c r="O23" s="157" t="s">
        <v>4671</v>
      </c>
      <c r="P23" s="157" t="s">
        <v>1080</v>
      </c>
      <c r="Q23" s="157" t="s">
        <v>963</v>
      </c>
      <c r="R23" s="157" t="s">
        <v>3149</v>
      </c>
      <c r="S23" s="157" t="s">
        <v>3150</v>
      </c>
      <c r="T23" s="157" t="s">
        <v>3129</v>
      </c>
      <c r="U23" s="157" t="s">
        <v>3151</v>
      </c>
      <c r="V23" s="157" t="s">
        <v>957</v>
      </c>
      <c r="W23" s="157" t="s">
        <v>2417</v>
      </c>
      <c r="X23" s="157" t="s">
        <v>4672</v>
      </c>
      <c r="Y23" s="157" t="s">
        <v>1080</v>
      </c>
      <c r="Z23" s="157" t="s">
        <v>963</v>
      </c>
      <c r="AA23" s="157" t="s">
        <v>2367</v>
      </c>
      <c r="AB23" s="157" t="s">
        <v>3149</v>
      </c>
      <c r="AC23" s="157" t="s">
        <v>3150</v>
      </c>
      <c r="AD23" s="157" t="s">
        <v>3129</v>
      </c>
      <c r="AE23" s="157" t="s">
        <v>3151</v>
      </c>
      <c r="AF23" s="157" t="s">
        <v>32</v>
      </c>
      <c r="AG23" s="157" t="s">
        <v>48</v>
      </c>
      <c r="AH23" s="157" t="s">
        <v>3152</v>
      </c>
      <c r="AI23" s="157" t="s">
        <v>4673</v>
      </c>
      <c r="AJ23" s="157" t="s">
        <v>3149</v>
      </c>
      <c r="AK23" s="157" t="s">
        <v>4674</v>
      </c>
      <c r="AL23" s="157" t="s">
        <v>4675</v>
      </c>
      <c r="AM23" s="157" t="s">
        <v>4676</v>
      </c>
      <c r="AN23" s="213"/>
      <c r="AO23" s="213"/>
    </row>
    <row r="24" spans="1:70" s="72" customFormat="1" ht="52.9" customHeight="1" x14ac:dyDescent="0.2">
      <c r="A24" s="36"/>
      <c r="B24" s="73"/>
      <c r="C24" s="157">
        <f>SUM(D24:H24)</f>
        <v>14</v>
      </c>
      <c r="D24" s="38">
        <f>SUM((COUNTIF($AB$7:$AB$36,"HT")+(COUNTIF($AB$7:$AB$36,"TK")+(COUNTIF($AB$7:$AB$36,"TP"))+(COUNTIF($AB$7:$AB$36,"TTT")))))</f>
        <v>1</v>
      </c>
      <c r="E24" s="38">
        <f>SUM((COUNTIF($AB$7:$AB$36,"PHT")+(COUNTIF($AB$7:$AB$36,"PK")+(COUNTIF($AB$7:$AB$36,"PP"))+(COUNTIF($AB$7:$AB$36,"PTT")))))</f>
        <v>2</v>
      </c>
      <c r="F24" s="38">
        <f>SUM((COUNTIF($AB$7:$AB$36,"TBM")+(COUNTIF($AB$7:$AB$36,"TT"))))</f>
        <v>0</v>
      </c>
      <c r="G24" s="38">
        <f>COUNTIF($AB$7:$AB$36,"NV")</f>
        <v>11</v>
      </c>
      <c r="H24" s="38">
        <f>COUNTIF($AB$7:$AB$36,"GV")</f>
        <v>0</v>
      </c>
      <c r="I24" s="38">
        <f>COUNTIF($D$7:$D$36,"x")</f>
        <v>1</v>
      </c>
      <c r="J24" s="38">
        <f>COUNTIF($AJ$7:$AJ$36,"TS")</f>
        <v>0</v>
      </c>
      <c r="K24" s="38">
        <f>COUNTIF($AJ$7:$AJ$36,"THS")</f>
        <v>1</v>
      </c>
      <c r="L24" s="38">
        <f>COUNTIF($AJ$7:$AJ$36,"DH")</f>
        <v>12</v>
      </c>
      <c r="M24" s="38">
        <f>COUNTIF($AJ$7:$AJ$36,"CD")</f>
        <v>0</v>
      </c>
      <c r="N24" s="38">
        <f>COUNTIF($AJ$7:$AJ$20,"TC")</f>
        <v>1</v>
      </c>
      <c r="O24" s="38">
        <f>COUNTIF($AJ$7:$AJ$20,"")</f>
        <v>0</v>
      </c>
      <c r="P24" s="38">
        <f>COUNTIF($BA$7:$BA$36,"A")</f>
        <v>6</v>
      </c>
      <c r="Q24" s="38">
        <f>COUNTIF($BA$7:$BA$36,"B")</f>
        <v>2</v>
      </c>
      <c r="R24" s="38">
        <f>COUNTIF($BA$7:$BA$36,"TC")</f>
        <v>0</v>
      </c>
      <c r="S24" s="38">
        <f>COUNTIF($BA$7:$BA$36,"CD")</f>
        <v>0</v>
      </c>
      <c r="T24" s="38">
        <f>COUNTIF($BA$7:$BA$36,"DH")</f>
        <v>1</v>
      </c>
      <c r="U24" s="38">
        <f>COUNTIF($BA$7:$BA$36,"THS")</f>
        <v>0</v>
      </c>
      <c r="V24" s="38">
        <f>COUNTIF($BB$7:$BB$36,"IC3")</f>
        <v>0</v>
      </c>
      <c r="W24" s="38">
        <f>COUNTIF($BA$7:$BA$36,"UD CNTT CB")</f>
        <v>5</v>
      </c>
      <c r="X24" s="38">
        <f>COUNTIF($BA$7:$BA$36,"UD CNTT NC")</f>
        <v>0</v>
      </c>
      <c r="Y24" s="120">
        <f>SUM((COUNTIF($BG$7:$BG$36,"A"))+(COUNTIF($BG$7:$BG$36,"A1")))</f>
        <v>0</v>
      </c>
      <c r="Z24" s="120">
        <f>SUM((COUNTIF($BG$7:$BG$36,"B"))+(COUNTIF($BG$7:$BG$36,"A2")))</f>
        <v>10</v>
      </c>
      <c r="AA24" s="38">
        <f>COUNTIF($BG$7:$BG$36,"C")</f>
        <v>1</v>
      </c>
      <c r="AB24" s="38">
        <f>COUNTIF($BG$7:$BG$36,"TC")</f>
        <v>0</v>
      </c>
      <c r="AC24" s="38">
        <f>COUNTIF($BG$7:$BG$36,"CD")</f>
        <v>0</v>
      </c>
      <c r="AD24" s="38">
        <f>COUNTIF($BG$7:$BG$36,"DH")</f>
        <v>1</v>
      </c>
      <c r="AE24" s="38">
        <f>COUNTIF($BG$7:$BG$36,"THS")</f>
        <v>0</v>
      </c>
      <c r="AF24" s="38">
        <f>COUNTIF($BG$7:$BG$20,"B1")</f>
        <v>1</v>
      </c>
      <c r="AG24" s="38">
        <f>COUNTIF($BG$7:$BG$36,"B2")</f>
        <v>0</v>
      </c>
      <c r="AH24" s="38">
        <f>COUNTIF($BG$7:$BG$36,"C1")</f>
        <v>0</v>
      </c>
      <c r="AI24" s="38">
        <f>COUNTIF($BH$7:$BH$36,"Sơ cấp")</f>
        <v>6</v>
      </c>
      <c r="AJ24" s="38">
        <f>COUNTIF($BH$7:$BH$36,"Trung cấp")</f>
        <v>5</v>
      </c>
      <c r="AK24" s="38">
        <f>COUNTIF($BH$7:$BH$36,"Cao cấp")</f>
        <v>1</v>
      </c>
      <c r="AL24" s="38">
        <f>COUNTIF($X$7:$X$36,"Sở GDĐT TPHCM")</f>
        <v>10</v>
      </c>
      <c r="AM24" s="38">
        <f>COUNTIF($X$7:$X$36,"Trường CĐ Lý Tự Trọng TPHCM")</f>
        <v>4</v>
      </c>
      <c r="AN24" s="38">
        <f>COUNTIF($AG$7:$AG$36,"x")</f>
        <v>6</v>
      </c>
      <c r="AO24" s="38">
        <f>COUNTIF($F$7:$F$36,"Nữ")</f>
        <v>8</v>
      </c>
    </row>
    <row r="1283" spans="1:69" x14ac:dyDescent="0.25">
      <c r="A1283" s="161"/>
      <c r="C1283" s="161"/>
      <c r="D1283" s="161"/>
      <c r="E1283" s="161"/>
      <c r="T1283" s="161"/>
      <c r="AN1283" s="161"/>
      <c r="AO1283" s="161"/>
      <c r="AP1283" s="161">
        <f>COUNTIF(AJ7:AJ9,"Thạc sỹ")</f>
        <v>0</v>
      </c>
      <c r="AY1283" s="161"/>
      <c r="AZ1283" s="161"/>
      <c r="BB1283" s="161"/>
      <c r="BE1283" s="161"/>
      <c r="BF1283" s="161"/>
      <c r="BG1283" s="161"/>
      <c r="BQ1283" s="161"/>
    </row>
  </sheetData>
  <mergeCells count="59">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H5:BJ5"/>
    <mergeCell ref="BK5:BM5"/>
    <mergeCell ref="BN5:BP5"/>
    <mergeCell ref="AF5:AF6"/>
    <mergeCell ref="AG5:AG6"/>
    <mergeCell ref="AH5:AH6"/>
    <mergeCell ref="AI5:AI6"/>
    <mergeCell ref="AJ5:AO5"/>
    <mergeCell ref="AP5:AR5"/>
    <mergeCell ref="AL22:AM22"/>
    <mergeCell ref="AN22:AN23"/>
    <mergeCell ref="AO22:AO23"/>
    <mergeCell ref="BQ5:BQ6"/>
    <mergeCell ref="A22:A23"/>
    <mergeCell ref="B22:B23"/>
    <mergeCell ref="C22:C23"/>
    <mergeCell ref="D22:H22"/>
    <mergeCell ref="I22:I23"/>
    <mergeCell ref="J22:O22"/>
    <mergeCell ref="P22:X22"/>
    <mergeCell ref="Y22:AH22"/>
    <mergeCell ref="AI22:AK22"/>
    <mergeCell ref="AS5:AW5"/>
    <mergeCell ref="AX5:BA5"/>
    <mergeCell ref="BC5:BG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30</vt:i4>
      </vt:variant>
    </vt:vector>
  </HeadingPairs>
  <TitlesOfParts>
    <vt:vector size="63" baseType="lpstr">
      <vt:lpstr>DONG LUC</vt:lpstr>
      <vt:lpstr>CO KHI</vt:lpstr>
      <vt:lpstr>CNTT</vt:lpstr>
      <vt:lpstr>DIEN TU</vt:lpstr>
      <vt:lpstr>KHCB</vt:lpstr>
      <vt:lpstr>KINH TE</vt:lpstr>
      <vt:lpstr>LLCT</vt:lpstr>
      <vt:lpstr>NHIET</vt:lpstr>
      <vt:lpstr>XAY DUNG</vt:lpstr>
      <vt:lpstr>KE TOAN</vt:lpstr>
      <vt:lpstr>KHAO THI</vt:lpstr>
      <vt:lpstr>QHQT</vt:lpstr>
      <vt:lpstr>QUAN TRI</vt:lpstr>
      <vt:lpstr>TCHC</vt:lpstr>
      <vt:lpstr>DAO TAO</vt:lpstr>
      <vt:lpstr>TT DAO TAO</vt:lpstr>
      <vt:lpstr>QHDN</vt:lpstr>
      <vt:lpstr>QLDL</vt:lpstr>
      <vt:lpstr>BGH</vt:lpstr>
      <vt:lpstr>Y TE</vt:lpstr>
      <vt:lpstr>Ca truong (2)</vt:lpstr>
      <vt:lpstr>Ca truong</vt:lpstr>
      <vt:lpstr>KH</vt:lpstr>
      <vt:lpstr>Kiem chuc</vt:lpstr>
      <vt:lpstr>N.Lanh</vt:lpstr>
      <vt:lpstr>K.May</vt:lpstr>
      <vt:lpstr>K.D-DT</vt:lpstr>
      <vt:lpstr>K.CNTT</vt:lpstr>
      <vt:lpstr>K.Co khi</vt:lpstr>
      <vt:lpstr>K.Dong luc</vt:lpstr>
      <vt:lpstr>THONG KE</vt:lpstr>
      <vt:lpstr>MAY</vt:lpstr>
      <vt:lpstr>QLHS</vt:lpstr>
      <vt:lpstr>BGH!Print_Titles</vt:lpstr>
      <vt:lpstr>'Ca truong'!Print_Titles</vt:lpstr>
      <vt:lpstr>'Ca truong (2)'!Print_Titles</vt:lpstr>
      <vt:lpstr>CNTT!Print_Titles</vt:lpstr>
      <vt:lpstr>'CO KHI'!Print_Titles</vt:lpstr>
      <vt:lpstr>'DAO TAO'!Print_Titles</vt:lpstr>
      <vt:lpstr>'DIEN TU'!Print_Titles</vt:lpstr>
      <vt:lpstr>'DONG LUC'!Print_Titles</vt:lpstr>
      <vt:lpstr>K.CNTT!Print_Titles</vt:lpstr>
      <vt:lpstr>'K.Co khi'!Print_Titles</vt:lpstr>
      <vt:lpstr>'K.D-DT'!Print_Titles</vt:lpstr>
      <vt:lpstr>'K.Dong luc'!Print_Titles</vt:lpstr>
      <vt:lpstr>K.May!Print_Titles</vt:lpstr>
      <vt:lpstr>'KE TOAN'!Print_Titles</vt:lpstr>
      <vt:lpstr>KH!Print_Titles</vt:lpstr>
      <vt:lpstr>'KHAO THI'!Print_Titles</vt:lpstr>
      <vt:lpstr>KHCB!Print_Titles</vt:lpstr>
      <vt:lpstr>'Kiem chuc'!Print_Titles</vt:lpstr>
      <vt:lpstr>'KINH TE'!Print_Titles</vt:lpstr>
      <vt:lpstr>LLCT!Print_Titles</vt:lpstr>
      <vt:lpstr>N.Lanh!Print_Titles</vt:lpstr>
      <vt:lpstr>NHIET!Print_Titles</vt:lpstr>
      <vt:lpstr>QHDN!Print_Titles</vt:lpstr>
      <vt:lpstr>QHQT!Print_Titles</vt:lpstr>
      <vt:lpstr>QLDL!Print_Titles</vt:lpstr>
      <vt:lpstr>'QUAN TRI'!Print_Titles</vt:lpstr>
      <vt:lpstr>TCHC!Print_Titles</vt:lpstr>
      <vt:lpstr>'TT DAO TAO'!Print_Titles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2020-08-17T03:29:57Z</cp:lastPrinted>
  <dcterms:created xsi:type="dcterms:W3CDTF">2017-09-06T00:47:02Z</dcterms:created>
  <dcterms:modified xsi:type="dcterms:W3CDTF">2020-08-18T01:37:55Z</dcterms:modified>
</cp:coreProperties>
</file>